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DieseArbeitsmappe"/>
  <mc:AlternateContent xmlns:mc="http://schemas.openxmlformats.org/markup-compatibility/2006">
    <mc:Choice Requires="x15">
      <x15ac:absPath xmlns:x15ac="http://schemas.microsoft.com/office/spreadsheetml/2010/11/ac" url="C:\Users\VetterS\Desktop\1.2\"/>
    </mc:Choice>
  </mc:AlternateContent>
  <bookViews>
    <workbookView xWindow="-120" yWindow="-120" windowWidth="29040" windowHeight="15840" activeTab="1"/>
  </bookViews>
  <sheets>
    <sheet name="Erläuterungen" sheetId="1" r:id="rId1"/>
    <sheet name="KuG-Rechner" sheetId="2" r:id="rId2"/>
    <sheet name="Tabelle3" sheetId="3" state="hidden" r:id="rId3"/>
  </sheets>
  <functionGroups builtInGroupCount="18"/>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7" i="3" l="1"/>
  <c r="A25" i="3"/>
  <c r="F5" i="3" l="1"/>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4" i="3"/>
  <c r="J9" i="3" l="1"/>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5" i="3"/>
  <c r="J6" i="3"/>
  <c r="J7" i="3"/>
  <c r="J8" i="3"/>
  <c r="J4" i="3"/>
</calcChain>
</file>

<file path=xl/comments1.xml><?xml version="1.0" encoding="utf-8"?>
<comments xmlns="http://schemas.openxmlformats.org/spreadsheetml/2006/main">
  <authors>
    <author>Vetter, Stephan</author>
    <author>Ole</author>
  </authors>
  <commentList>
    <comment ref="C6" authorId="0" shapeId="0">
      <text>
        <r>
          <rPr>
            <sz val="9"/>
            <color indexed="81"/>
            <rFont val="Segoe UI"/>
            <family val="2"/>
          </rPr>
          <t xml:space="preserve">Das Brutto-Monatsentgelt wird bei der Beantragung 
des Kurzarbeitergeldes auch als Sollentgelt bezeichnet. 
Es handelt sich um Entgelt, dass der Beschäftigte ohne 
den Arbeitsausfall im Kalendermonat erzielt hätte.
Darin werden </t>
        </r>
        <r>
          <rPr>
            <u/>
            <sz val="9"/>
            <color indexed="81"/>
            <rFont val="Segoe UI"/>
            <family val="2"/>
          </rPr>
          <t>nicht</t>
        </r>
        <r>
          <rPr>
            <sz val="9"/>
            <color indexed="81"/>
            <rFont val="Segoe UI"/>
            <family val="2"/>
          </rPr>
          <t xml:space="preserve"> berücksichtigt: 
(1) Mehrarbeit 
(2) Einmalzahlungen wie z. B. die Jahressonderzahlung 
(3) Zulagen/Zuschläge die nicht steuer- bzw.  
      sozialversicherungspflichtig sind. </t>
        </r>
      </text>
    </comment>
    <comment ref="B14" authorId="1" shapeId="0">
      <text>
        <r>
          <rPr>
            <sz val="9"/>
            <color indexed="81"/>
            <rFont val="Segoe UI"/>
            <family val="2"/>
          </rPr>
          <t>Die Angabe ist lediglich für die Berücksichtigung der unterschiedlichen Beitragsbemessungsgrenze in der Sozialversicherung relevant.</t>
        </r>
        <r>
          <rPr>
            <b/>
            <sz val="9"/>
            <color indexed="81"/>
            <rFont val="Segoe UI"/>
            <family val="2"/>
          </rPr>
          <t xml:space="preserve"> 
</t>
        </r>
      </text>
    </comment>
    <comment ref="B15" authorId="1" shapeId="0">
      <text>
        <r>
          <rPr>
            <sz val="9"/>
            <color indexed="81"/>
            <rFont val="Segoe UI"/>
            <family val="2"/>
          </rPr>
          <t xml:space="preserve">Der durchschnittliche Prozentsatz beträgt aktuell bundesweit 1,1 Prozent.
</t>
        </r>
      </text>
    </comment>
    <comment ref="B16" authorId="1" shapeId="0">
      <text>
        <r>
          <rPr>
            <sz val="9"/>
            <color indexed="81"/>
            <rFont val="Segoe UI"/>
            <family val="2"/>
          </rPr>
          <t>Die Kirchensteuer beträgt bundesweit 
9 Prozent der Einkommenssteuer. 
Ausnahme: In Bayern sind es nur 8 Prozent.</t>
        </r>
      </text>
    </comment>
    <comment ref="N17" authorId="0" shapeId="0">
      <text>
        <r>
          <rPr>
            <sz val="11"/>
            <color indexed="81"/>
            <rFont val="Calibri"/>
            <family val="2"/>
            <scheme val="minor"/>
          </rPr>
          <t xml:space="preserve">Berücksichtigt sind grundsätzlich 25 Prozent Lohnnebenkosten sowie je nach den vorgenommenen Einstellungen die zu zahlenden gesetzlichen Remanenzkosten sowie der ggf. - aufgrund einer tariflichen oder betrieblichen Regelung -  an die Beschäftigten auszuzahlende Aufzahlungsbetrag. 
</t>
        </r>
      </text>
    </comment>
    <comment ref="B24" authorId="1" shapeId="0">
      <text>
        <r>
          <rPr>
            <sz val="9"/>
            <color indexed="81"/>
            <rFont val="Segoe UI"/>
            <family val="2"/>
          </rPr>
          <t xml:space="preserve">Der Rechner ermöglicht die Berechnung der umzulegenden Einmalzahlungen gemäß des Tarifvertrages „Zukunft in Arbeit 2020“ in der Metall- und Elektroindustrie (NDS-LSA: TV BIK). 
</t>
        </r>
      </text>
    </comment>
    <comment ref="V31" authorId="0" shapeId="0">
      <text>
        <r>
          <rPr>
            <sz val="9"/>
            <color indexed="81"/>
            <rFont val="Segoe UI"/>
            <family val="2"/>
          </rPr>
          <t xml:space="preserve">Der Nettoentgeltverlust bei Kurzarbeit errechnet sich als Differenz zum normalen Netto-Monatsentgelt. 
In seltenen Fällen könnte der Betrag rein rechnerisch auch positiv sein. Das bedeutet, die Beschäftigten würden in Kurzarbeit mehr Geld bekommen als unter normalen Umständen. In diesem Fall bitte alle  Angaben noch einmal prüfen und gegebenenfalls berichtigen.    </t>
        </r>
      </text>
    </comment>
    <comment ref="D35" authorId="0" shapeId="0">
      <text>
        <r>
          <rPr>
            <sz val="9"/>
            <color indexed="81"/>
            <rFont val="Segoe UI"/>
            <family val="2"/>
          </rPr>
          <t>Der Hinweis bzw. der Kommentar ist sichtbar.</t>
        </r>
      </text>
    </comment>
  </commentList>
</comments>
</file>

<file path=xl/sharedStrings.xml><?xml version="1.0" encoding="utf-8"?>
<sst xmlns="http://schemas.openxmlformats.org/spreadsheetml/2006/main" count="150" uniqueCount="142">
  <si>
    <t>Steuerklasse</t>
  </si>
  <si>
    <t>Kinderfreibetrag</t>
  </si>
  <si>
    <t>Arbeitsstelle</t>
  </si>
  <si>
    <t>Kurzarbeitergeld</t>
  </si>
  <si>
    <t>Kostenersparnis in %</t>
  </si>
  <si>
    <t>Lohnsteuerklasse II</t>
  </si>
  <si>
    <t>Lohnsteuerklasse III</t>
  </si>
  <si>
    <t>Lohnsteuerklasse V</t>
  </si>
  <si>
    <t>Lohnsteuerklasse VI</t>
  </si>
  <si>
    <t>Kinderfreibetrag - NEIN</t>
  </si>
  <si>
    <t>Arbeitsstelle - OST</t>
  </si>
  <si>
    <t>Arbeitsstelle - WEST</t>
  </si>
  <si>
    <t>Kirchensteuer</t>
  </si>
  <si>
    <t>Keine Kirchensteuer</t>
  </si>
  <si>
    <t>Kirchensteuer 8 %</t>
  </si>
  <si>
    <t>Kirchensteuer 9 %</t>
  </si>
  <si>
    <t>Kinderfreibetrag - 0,5</t>
  </si>
  <si>
    <t>Kinderfreibetrag - 1</t>
  </si>
  <si>
    <t>Kinderfreibetrag - 1,5</t>
  </si>
  <si>
    <t>Kinderfreibetrag - 2</t>
  </si>
  <si>
    <t>Kinderfreibetrag - 3</t>
  </si>
  <si>
    <t>Kinderfreibetrag - 4</t>
  </si>
  <si>
    <t>Kinderfreibetrag - 2,5</t>
  </si>
  <si>
    <t>Kinderfreibetrag - 3,5</t>
  </si>
  <si>
    <t>Kinderfreibetrag - 4,5</t>
  </si>
  <si>
    <t>Kinderfreibetrag - 5</t>
  </si>
  <si>
    <t>Kinderfreibetrag - 6</t>
  </si>
  <si>
    <t>Kinderfreibetrag - 5,5</t>
  </si>
  <si>
    <t xml:space="preserve">Kurzarbeit  </t>
  </si>
  <si>
    <t xml:space="preserve"> %</t>
  </si>
  <si>
    <t>gesetzliche Remanenzkosten</t>
  </si>
  <si>
    <t>gesetzliche Remanenzkosten - JA</t>
  </si>
  <si>
    <t>gesetzliche Remanenzkosten - NEIN</t>
  </si>
  <si>
    <t>Berechnung der monatlichen 
Bruttolohnkosten bei Kurzarbeit</t>
  </si>
  <si>
    <t>Bruttolohnkosten bei KA</t>
  </si>
  <si>
    <r>
      <t xml:space="preserve">Bruttolohnkosten bei KA
</t>
    </r>
    <r>
      <rPr>
        <sz val="11"/>
        <color theme="1"/>
        <rFont val="Calibri"/>
        <family val="2"/>
        <scheme val="minor"/>
      </rPr>
      <t>(in % zu den BLK ohne KA)</t>
    </r>
  </si>
  <si>
    <t>Erstattete Remanenzkosten verbleiben beim AG</t>
  </si>
  <si>
    <t>Erstattete Remanenzkosten werden geteilt</t>
  </si>
  <si>
    <t>Erstattete Remanenzkosten vollständig an AN</t>
  </si>
  <si>
    <t>Lohnsteuerklasse IV</t>
  </si>
  <si>
    <t>Lohnsteuerklasse I</t>
  </si>
  <si>
    <t>normales Brutto SOLL</t>
  </si>
  <si>
    <t>Netto zu Brutto in %</t>
  </si>
  <si>
    <t>Pauschaliertes Netto SOLL</t>
  </si>
  <si>
    <t>verbleibendes Brutto</t>
  </si>
  <si>
    <t>entfallendes Brutto</t>
  </si>
  <si>
    <t>Pauschaliertes Netto IST</t>
  </si>
  <si>
    <t>Lohnsteuer</t>
  </si>
  <si>
    <t>Solidaritätszuschlag</t>
  </si>
  <si>
    <t>1,20% Arbeitslosenversicherung</t>
  </si>
  <si>
    <t>gesetzliche Abzüge</t>
  </si>
  <si>
    <t>monatliches Netto SOLL</t>
  </si>
  <si>
    <t>Leistungszulage</t>
  </si>
  <si>
    <t>Schicht- Wochenendzuschläge</t>
  </si>
  <si>
    <t>7,3% Krankenversicherungsbeitrag (incl. Zusatz)</t>
  </si>
  <si>
    <t>verbleibendes Netto IST</t>
  </si>
  <si>
    <t>SOLL</t>
  </si>
  <si>
    <t>IST</t>
  </si>
  <si>
    <t>Einstellungen / Ergebnisse</t>
  </si>
  <si>
    <t>Erschwerniszulage %</t>
  </si>
  <si>
    <t>Erschwerniszulage €</t>
  </si>
  <si>
    <t>Remanenz KV 14,6 %</t>
  </si>
  <si>
    <t>Remanenz Pflege 3,05%</t>
  </si>
  <si>
    <t>Remanenz Rentenversicherung 18,6 %</t>
  </si>
  <si>
    <t>Lohnnebenkosten 25 %</t>
  </si>
  <si>
    <t>vom Fiktivlohn</t>
  </si>
  <si>
    <t>normales Brutto SOLL + Lohnnebenkosten</t>
  </si>
  <si>
    <t>verbleibendes Brutto SOLL + Lohnnebenkosten</t>
  </si>
  <si>
    <t>Bruttolohnkosten bei KA in %</t>
  </si>
  <si>
    <t>Kostenersparnis des AG in %</t>
  </si>
  <si>
    <t xml:space="preserve">Aufzahlung auf  </t>
  </si>
  <si>
    <t>WAZ nachher</t>
  </si>
  <si>
    <t>BruttoEntgelt SOLL</t>
  </si>
  <si>
    <t>Leistungszulage %</t>
  </si>
  <si>
    <t>Leistungszulage €</t>
  </si>
  <si>
    <t>Erschwerniszulagen</t>
  </si>
  <si>
    <t>Schicht- und Wochenendzuschläge</t>
  </si>
  <si>
    <t>Summe</t>
  </si>
  <si>
    <t>Inhalt Rechner 1</t>
  </si>
  <si>
    <t>U-Geld</t>
  </si>
  <si>
    <t>JahresSZ</t>
  </si>
  <si>
    <t>Hamburg (Nordverbund)</t>
  </si>
  <si>
    <t>Schleswig-Holstein (Nordverbund)</t>
  </si>
  <si>
    <t>Unterweser (Nordverbund)</t>
  </si>
  <si>
    <t>Nordwestliches Niedersachsen (Nordverbund)</t>
  </si>
  <si>
    <t>Mecklenburg-Vorpommern (Nordverbund)</t>
  </si>
  <si>
    <t>Berlin-Brandenburg (TG I und II)</t>
  </si>
  <si>
    <t>TG III</t>
  </si>
  <si>
    <t>Baden-Württemberg</t>
  </si>
  <si>
    <t>Bayern</t>
  </si>
  <si>
    <t>Hessen</t>
  </si>
  <si>
    <t>Niedersachsen</t>
  </si>
  <si>
    <t>Nordrhein-Westfalen</t>
  </si>
  <si>
    <t>Osnabrück-Emsland</t>
  </si>
  <si>
    <t>Pfalz</t>
  </si>
  <si>
    <t>Rheinland-Rheinhessen</t>
  </si>
  <si>
    <t>Saarland</t>
  </si>
  <si>
    <t>Sachsen</t>
  </si>
  <si>
    <t>Sachsen-Anhalt</t>
  </si>
  <si>
    <t>Thüringen</t>
  </si>
  <si>
    <t>Brutto ZiA</t>
  </si>
  <si>
    <t>Netto ZiA</t>
  </si>
  <si>
    <t>ZiA</t>
  </si>
  <si>
    <t>Individuelles Monatseinkommen 
bei Kurzarbeit</t>
  </si>
  <si>
    <t>Tarifliche oder betriebliche Aufzahlung</t>
  </si>
  <si>
    <t xml:space="preserve">Brutto-
Monatsentgelt </t>
  </si>
  <si>
    <t>Wochenarbeitszeit</t>
  </si>
  <si>
    <t xml:space="preserve">Zusätzlicher Krankenversicherungsbeitrag  </t>
  </si>
  <si>
    <t>Netto-
Monatsentgelt</t>
  </si>
  <si>
    <t xml:space="preserve">Erhöhtes Brutto-Monatsentgelt
(inkl. ratierlicher Umlage) </t>
  </si>
  <si>
    <t xml:space="preserve">bzw.    </t>
  </si>
  <si>
    <t>Verbleibende Wochenarbeitszeit</t>
  </si>
  <si>
    <t>verbleibendes 
Brutto-Monatsentgelt</t>
  </si>
  <si>
    <r>
      <t xml:space="preserve">Netto-Monatsentgelt
</t>
    </r>
    <r>
      <rPr>
        <sz val="11"/>
        <color theme="1"/>
        <rFont val="Calibri"/>
        <family val="2"/>
        <scheme val="minor"/>
      </rPr>
      <t>(ohne Kurzarbeitergeld)</t>
    </r>
  </si>
  <si>
    <t>Gesetzliches 
Kurzarbeitergeld</t>
  </si>
  <si>
    <t>Nettoentgeltverlust bei Kurzarbeit</t>
  </si>
  <si>
    <t>Zuzahlung von x Euro</t>
  </si>
  <si>
    <t>Aufzahlung auf x % vom normalen Netto-Monatsentgelt</t>
  </si>
  <si>
    <t>Keine Aufzahlungsregel</t>
  </si>
  <si>
    <t>Ratierliche Rechnerinhalt</t>
  </si>
  <si>
    <t>Erläuterungen</t>
  </si>
  <si>
    <t>Kurzarbeitergeld-Rechner</t>
  </si>
  <si>
    <t xml:space="preserve">Individuelles Monatsentgelt </t>
  </si>
  <si>
    <t>Nettoeinkommen 
inkl. Kurzarbeitergeld</t>
  </si>
  <si>
    <t>Tarifliche / betriebliche 
Aufzahlung in Euro</t>
  </si>
  <si>
    <t>Nettoeinkommen gesamt</t>
  </si>
  <si>
    <t>Text für Mitteilung bei "positivem" Differenzbetrag</t>
  </si>
  <si>
    <t>Text der Überschrift</t>
  </si>
  <si>
    <t>ACHTUNG!</t>
  </si>
  <si>
    <t xml:space="preserve">Die angegebenen Daten führen dazu, dass das Nettoeinkommen in Kurzarbeit größer ist, als das normale Netto-Monatsentgelt! </t>
  </si>
  <si>
    <t>Aufzahlung auf x Euro Nettoeinkommen</t>
  </si>
  <si>
    <t>Text für Mitteilung bei Überschreitung Bemessungsgrenze durch ratierliche</t>
  </si>
  <si>
    <t>Anteil Kurzarbeit</t>
  </si>
  <si>
    <t>Text für Mitteilung bei genrereller Überschreitung Bemessungsgrenze</t>
  </si>
  <si>
    <t xml:space="preserve">Felder mit einem kleinen roten Dreieck </t>
  </si>
  <si>
    <t>enthalten einen Kommentar oder Hinweis, der sichtbar wird, wenn man mit der Maus darüber streicht.</t>
  </si>
  <si>
    <t>Erhöhtes Netto-Monatsentgelt 
(inkl. ratierlicher Umlage)</t>
  </si>
  <si>
    <t>Mit dieser Umlage der Einmalzahlungen steigt das Brutto-Monatsentgelt über die Beitragsbemessungsgrenze 
der Sozialversicherung. Gemäß Tarifvertrag ZiA 2020 
(TV BiK in NDS-LSA) ist in einem solchen Fall in der entsprechenden Betriebsvereinbarung vorzusehen, dass auch für den überschreitenden Teil des erhöhten Monatsentgelts, ein Netto-Entgelt entsprechend 
der jeweiligen Leistungshöhe des KuG (60 bzw. 67 % netto) 
zu gewähren ist.</t>
  </si>
  <si>
    <t>Das eingegebene Brutto-Monatsentgelt liegt über der Beitragsbemessungsgrenze der Sozialversicherung. Für die Berechnung des Kurzarbeitergeldes wird das Monatsentgelt 
aber nur bis zur Höhe der Beitragsbemessung berücksichtigt.</t>
  </si>
  <si>
    <t>Aufzahlung gemäß TV KuB in der MuE BaWü</t>
  </si>
  <si>
    <t>Aufstockung des KuG auf x % der Netto-Entgeltdifferenz</t>
  </si>
  <si>
    <t xml:space="preserve">        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</si>
</sst>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quot;;\-#,##0.00\ &quot;€&quot;"/>
    <numFmt numFmtId="164" formatCode="#,##0.00\ &quot;€&quot;"/>
    <numFmt numFmtId="165" formatCode="0.00\ &quot;Std.&quot;"/>
    <numFmt numFmtId="166" formatCode="#,##0.00\ \€"/>
  </numFmts>
  <fonts count="19" x14ac:knownFonts="1">
    <font>
      <sz val="11"/>
      <color theme="1"/>
      <name val="Calibri"/>
      <family val="2"/>
      <scheme val="minor"/>
    </font>
    <font>
      <b/>
      <sz val="11"/>
      <color theme="1"/>
      <name val="Calibri"/>
      <family val="2"/>
      <scheme val="minor"/>
    </font>
    <font>
      <sz val="8"/>
      <name val="Calibri"/>
      <family val="2"/>
      <scheme val="minor"/>
    </font>
    <font>
      <sz val="11"/>
      <color indexed="81"/>
      <name val="Calibri"/>
      <family val="2"/>
      <scheme val="minor"/>
    </font>
    <font>
      <b/>
      <sz val="12"/>
      <color theme="1"/>
      <name val="Calibri"/>
      <family val="2"/>
      <scheme val="minor"/>
    </font>
    <font>
      <sz val="10"/>
      <name val="Arial"/>
      <family val="2"/>
    </font>
    <font>
      <sz val="11"/>
      <name val="Calibri"/>
      <family val="2"/>
      <scheme val="minor"/>
    </font>
    <font>
      <sz val="11"/>
      <color theme="1"/>
      <name val="Arial"/>
      <family val="2"/>
    </font>
    <font>
      <sz val="9"/>
      <color indexed="81"/>
      <name val="Segoe UI"/>
      <family val="2"/>
    </font>
    <font>
      <b/>
      <sz val="9"/>
      <color indexed="81"/>
      <name val="Segoe UI"/>
      <family val="2"/>
    </font>
    <font>
      <b/>
      <sz val="11"/>
      <color rgb="FFFF0000"/>
      <name val="Calibri"/>
      <family val="2"/>
      <scheme val="minor"/>
    </font>
    <font>
      <u/>
      <sz val="9"/>
      <color indexed="81"/>
      <name val="Segoe UI"/>
      <family val="2"/>
    </font>
    <font>
      <sz val="10"/>
      <color theme="1"/>
      <name val="Calibri"/>
      <family val="2"/>
      <scheme val="minor"/>
    </font>
    <font>
      <sz val="8.5"/>
      <color theme="1"/>
      <name val="Calibri"/>
      <family val="2"/>
      <scheme val="minor"/>
    </font>
    <font>
      <sz val="9"/>
      <color theme="1"/>
      <name val="Calibri"/>
      <family val="2"/>
      <scheme val="minor"/>
    </font>
    <font>
      <sz val="24"/>
      <color theme="0"/>
      <name val="Calibri"/>
      <family val="2"/>
      <scheme val="minor"/>
    </font>
    <font>
      <sz val="12"/>
      <color theme="0"/>
      <name val="Calibri"/>
      <family val="2"/>
      <scheme val="minor"/>
    </font>
    <font>
      <b/>
      <sz val="12"/>
      <color theme="0"/>
      <name val="Calibri"/>
      <family val="2"/>
      <scheme val="minor"/>
    </font>
    <font>
      <sz val="14"/>
      <color theme="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E3051B"/>
        <bgColor indexed="64"/>
      </patternFill>
    </fill>
    <fill>
      <gradientFill degree="90">
        <stop position="0">
          <color rgb="FFEAB500"/>
        </stop>
        <stop position="1">
          <color rgb="FFE3051B"/>
        </stop>
      </gradient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134">
    <xf numFmtId="0" fontId="0" fillId="0" borderId="0" xfId="0"/>
    <xf numFmtId="0" fontId="0" fillId="2" borderId="0" xfId="0" applyFill="1"/>
    <xf numFmtId="0" fontId="0" fillId="0" borderId="0" xfId="0" applyFont="1"/>
    <xf numFmtId="2" fontId="0" fillId="3" borderId="26" xfId="0" applyNumberFormat="1" applyFill="1" applyBorder="1" applyAlignment="1">
      <alignment horizontal="right" indent="1"/>
    </xf>
    <xf numFmtId="2" fontId="0" fillId="3" borderId="26" xfId="0" applyNumberFormat="1" applyFill="1" applyBorder="1" applyAlignment="1">
      <alignment horizontal="right" vertical="center" indent="1"/>
    </xf>
    <xf numFmtId="10" fontId="0" fillId="3" borderId="26" xfId="0" applyNumberFormat="1" applyFill="1" applyBorder="1" applyAlignment="1">
      <alignment horizontal="right" indent="1"/>
    </xf>
    <xf numFmtId="2" fontId="0" fillId="0" borderId="0" xfId="0" applyNumberFormat="1" applyAlignment="1">
      <alignment horizontal="right" indent="1"/>
    </xf>
    <xf numFmtId="2" fontId="0" fillId="3" borderId="2" xfId="0" applyNumberFormat="1" applyFill="1" applyBorder="1" applyAlignment="1">
      <alignment horizontal="right" indent="1"/>
    </xf>
    <xf numFmtId="2" fontId="0" fillId="3" borderId="1" xfId="0" applyNumberFormat="1" applyFill="1" applyBorder="1" applyAlignment="1">
      <alignment horizontal="right" indent="1"/>
    </xf>
    <xf numFmtId="0" fontId="0" fillId="3" borderId="1" xfId="0" applyFill="1" applyBorder="1" applyAlignment="1">
      <alignment horizontal="right" indent="1"/>
    </xf>
    <xf numFmtId="0" fontId="5" fillId="3" borderId="2" xfId="0" applyFont="1" applyFill="1" applyBorder="1" applyAlignment="1">
      <alignment horizontal="right" indent="1"/>
    </xf>
    <xf numFmtId="0" fontId="5" fillId="3" borderId="27" xfId="0" applyFont="1" applyFill="1" applyBorder="1" applyAlignment="1">
      <alignment horizontal="right" indent="1"/>
    </xf>
    <xf numFmtId="10" fontId="0" fillId="0" borderId="0" xfId="0" applyNumberFormat="1"/>
    <xf numFmtId="10" fontId="0" fillId="3" borderId="1" xfId="0" applyNumberFormat="1" applyFill="1" applyBorder="1" applyAlignment="1">
      <alignment horizontal="right" indent="1"/>
    </xf>
    <xf numFmtId="2" fontId="0" fillId="0" borderId="0" xfId="0" applyNumberFormat="1" applyAlignment="1">
      <alignment horizontal="center"/>
    </xf>
    <xf numFmtId="2" fontId="6" fillId="3" borderId="2" xfId="0" applyNumberFormat="1" applyFont="1" applyFill="1" applyBorder="1" applyAlignment="1">
      <alignment horizontal="right" indent="1"/>
    </xf>
    <xf numFmtId="2" fontId="6" fillId="3" borderId="27" xfId="0" applyNumberFormat="1" applyFont="1" applyFill="1" applyBorder="1" applyAlignment="1">
      <alignment horizontal="right" indent="1"/>
    </xf>
    <xf numFmtId="2" fontId="0" fillId="3" borderId="1" xfId="0" applyNumberFormat="1" applyFill="1" applyBorder="1" applyAlignment="1">
      <alignment horizontal="right" vertical="center" indent="1"/>
    </xf>
    <xf numFmtId="0" fontId="0" fillId="3" borderId="1" xfId="0" applyFill="1" applyBorder="1"/>
    <xf numFmtId="2" fontId="0" fillId="3" borderId="27" xfId="0" applyNumberFormat="1" applyFill="1" applyBorder="1" applyAlignment="1">
      <alignment horizontal="right" indent="1"/>
    </xf>
    <xf numFmtId="2" fontId="0" fillId="3" borderId="1" xfId="0" applyNumberFormat="1" applyFill="1" applyBorder="1"/>
    <xf numFmtId="0" fontId="0" fillId="0" borderId="0" xfId="0" applyAlignment="1">
      <alignment horizontal="left"/>
    </xf>
    <xf numFmtId="0" fontId="7" fillId="0" borderId="0" xfId="0" applyFont="1" applyAlignment="1">
      <alignment horizontal="left" vertical="center"/>
    </xf>
    <xf numFmtId="0" fontId="7" fillId="0" borderId="0" xfId="0" applyFont="1"/>
    <xf numFmtId="0" fontId="7" fillId="0" borderId="0" xfId="0" applyFont="1" applyAlignment="1">
      <alignment horizontal="left"/>
    </xf>
    <xf numFmtId="0" fontId="0" fillId="0" borderId="0" xfId="0" applyAlignment="1">
      <alignment horizontal="right" vertical="center" indent="1"/>
    </xf>
    <xf numFmtId="10" fontId="0" fillId="0" borderId="0" xfId="0" applyNumberFormat="1" applyAlignment="1">
      <alignment horizontal="right" vertical="center" indent="1"/>
    </xf>
    <xf numFmtId="0" fontId="0" fillId="0" borderId="0" xfId="0" applyAlignment="1">
      <alignment horizontal="center" vertical="center"/>
    </xf>
    <xf numFmtId="7" fontId="0" fillId="3" borderId="1" xfId="0" applyNumberFormat="1" applyFill="1" applyBorder="1"/>
    <xf numFmtId="2" fontId="0" fillId="3" borderId="0" xfId="0" applyNumberFormat="1" applyFill="1" applyAlignment="1">
      <alignment horizontal="right" indent="1"/>
    </xf>
    <xf numFmtId="2" fontId="0" fillId="0" borderId="1" xfId="0" applyNumberFormat="1" applyBorder="1" applyAlignment="1">
      <alignment horizontal="left" wrapText="1" indent="1"/>
    </xf>
    <xf numFmtId="0" fontId="0" fillId="0" borderId="1" xfId="0" applyBorder="1" applyAlignment="1">
      <alignment horizontal="left" vertical="top"/>
    </xf>
    <xf numFmtId="0" fontId="0" fillId="0" borderId="1" xfId="0" applyBorder="1" applyAlignment="1">
      <alignment horizontal="center" vertical="center"/>
    </xf>
    <xf numFmtId="0" fontId="0" fillId="0" borderId="28" xfId="0" applyFill="1" applyBorder="1"/>
    <xf numFmtId="2" fontId="0" fillId="0" borderId="0" xfId="0" applyNumberFormat="1" applyAlignment="1">
      <alignment horizontal="right" wrapText="1" indent="1"/>
    </xf>
    <xf numFmtId="2" fontId="0" fillId="0" borderId="1" xfId="0" applyNumberFormat="1" applyBorder="1" applyAlignment="1">
      <alignment horizontal="center" vertical="center" wrapText="1"/>
    </xf>
    <xf numFmtId="0" fontId="0" fillId="6" borderId="0" xfId="0" applyFill="1"/>
    <xf numFmtId="0" fontId="0" fillId="6" borderId="0" xfId="0" applyFill="1" applyProtection="1"/>
    <xf numFmtId="0" fontId="1" fillId="6" borderId="0" xfId="0" applyFont="1" applyFill="1" applyProtection="1"/>
    <xf numFmtId="0" fontId="0" fillId="6" borderId="23" xfId="0" applyFill="1" applyBorder="1" applyProtection="1"/>
    <xf numFmtId="0" fontId="0" fillId="6" borderId="24" xfId="0" applyFill="1" applyBorder="1" applyProtection="1"/>
    <xf numFmtId="0" fontId="0" fillId="6" borderId="25" xfId="0" applyFill="1" applyBorder="1" applyProtection="1"/>
    <xf numFmtId="0" fontId="0" fillId="6" borderId="6" xfId="0" applyFill="1" applyBorder="1" applyProtection="1"/>
    <xf numFmtId="0" fontId="0" fillId="6" borderId="0" xfId="0" applyFill="1" applyBorder="1" applyProtection="1"/>
    <xf numFmtId="0" fontId="0" fillId="6" borderId="7" xfId="0" applyFill="1" applyBorder="1" applyProtection="1"/>
    <xf numFmtId="0" fontId="0" fillId="6" borderId="24" xfId="0" applyFill="1" applyBorder="1" applyAlignment="1" applyProtection="1">
      <alignment vertical="center"/>
    </xf>
    <xf numFmtId="164" fontId="0" fillId="6" borderId="6" xfId="0" applyNumberFormat="1" applyFill="1" applyBorder="1" applyAlignment="1" applyProtection="1">
      <alignment vertical="center"/>
    </xf>
    <xf numFmtId="164" fontId="0" fillId="6" borderId="7" xfId="0" applyNumberFormat="1" applyFill="1" applyBorder="1" applyAlignment="1" applyProtection="1">
      <alignment vertical="center"/>
    </xf>
    <xf numFmtId="0" fontId="0" fillId="6" borderId="0" xfId="0" applyFill="1" applyBorder="1" applyAlignment="1" applyProtection="1">
      <alignment vertical="center" wrapText="1"/>
    </xf>
    <xf numFmtId="164" fontId="0" fillId="6" borderId="6" xfId="0" applyNumberFormat="1" applyFill="1" applyBorder="1" applyAlignment="1" applyProtection="1">
      <alignment horizontal="right" vertical="center" indent="1"/>
    </xf>
    <xf numFmtId="10" fontId="0" fillId="6" borderId="1" xfId="0" applyNumberFormat="1" applyFill="1" applyBorder="1" applyAlignment="1" applyProtection="1">
      <alignment horizontal="right" vertical="center" indent="1"/>
      <protection locked="0"/>
    </xf>
    <xf numFmtId="164" fontId="0" fillId="6" borderId="7" xfId="0" applyNumberFormat="1" applyFill="1" applyBorder="1" applyAlignment="1" applyProtection="1">
      <alignment horizontal="right" vertical="center" indent="1"/>
    </xf>
    <xf numFmtId="164" fontId="0" fillId="6" borderId="0" xfId="0" applyNumberFormat="1" applyFill="1" applyBorder="1" applyAlignment="1" applyProtection="1">
      <alignment horizontal="right" vertical="center" indent="1"/>
    </xf>
    <xf numFmtId="164" fontId="0" fillId="6" borderId="0" xfId="0" applyNumberFormat="1" applyFont="1" applyFill="1" applyBorder="1" applyAlignment="1" applyProtection="1">
      <alignment horizontal="right" vertical="center" indent="1"/>
    </xf>
    <xf numFmtId="165" fontId="0" fillId="6" borderId="1" xfId="0" applyNumberFormat="1" applyFill="1" applyBorder="1" applyAlignment="1" applyProtection="1">
      <alignment horizontal="right" vertical="center" indent="1"/>
      <protection locked="0"/>
    </xf>
    <xf numFmtId="0" fontId="0" fillId="6" borderId="0" xfId="0" applyFill="1" applyBorder="1" applyAlignment="1" applyProtection="1">
      <alignment vertical="center"/>
    </xf>
    <xf numFmtId="0" fontId="1" fillId="6" borderId="6" xfId="0" applyFont="1" applyFill="1" applyBorder="1" applyAlignment="1" applyProtection="1">
      <alignment horizontal="right" vertical="center" indent="1"/>
    </xf>
    <xf numFmtId="0" fontId="1" fillId="6" borderId="0" xfId="0" applyFont="1" applyFill="1" applyBorder="1" applyAlignment="1" applyProtection="1">
      <alignment horizontal="right" vertical="center" indent="1"/>
    </xf>
    <xf numFmtId="10" fontId="1" fillId="6" borderId="0" xfId="0" applyNumberFormat="1" applyFont="1" applyFill="1" applyBorder="1" applyAlignment="1" applyProtection="1">
      <alignment horizontal="right" vertical="center" indent="1"/>
    </xf>
    <xf numFmtId="10" fontId="1" fillId="6" borderId="7" xfId="0" applyNumberFormat="1" applyFont="1" applyFill="1" applyBorder="1" applyAlignment="1" applyProtection="1">
      <alignment horizontal="right" vertical="center" indent="1"/>
    </xf>
    <xf numFmtId="0" fontId="0" fillId="6" borderId="10" xfId="0" applyFill="1" applyBorder="1" applyProtection="1"/>
    <xf numFmtId="0" fontId="0" fillId="6" borderId="11" xfId="0" applyFill="1" applyBorder="1" applyProtection="1"/>
    <xf numFmtId="0" fontId="0" fillId="6" borderId="12" xfId="0" applyFill="1" applyBorder="1" applyProtection="1"/>
    <xf numFmtId="0" fontId="1" fillId="6" borderId="10" xfId="0" applyFont="1" applyFill="1" applyBorder="1" applyAlignment="1" applyProtection="1">
      <alignment horizontal="right" vertical="center" indent="1"/>
    </xf>
    <xf numFmtId="10" fontId="1" fillId="6" borderId="12" xfId="0" applyNumberFormat="1" applyFont="1" applyFill="1" applyBorder="1" applyAlignment="1" applyProtection="1">
      <alignment horizontal="right" vertical="center" indent="1"/>
    </xf>
    <xf numFmtId="0" fontId="1" fillId="6" borderId="17" xfId="0" applyFont="1" applyFill="1" applyBorder="1" applyAlignment="1" applyProtection="1">
      <alignment horizontal="right" vertical="center" indent="1"/>
    </xf>
    <xf numFmtId="0" fontId="1" fillId="6" borderId="18" xfId="0" applyFont="1" applyFill="1" applyBorder="1" applyAlignment="1" applyProtection="1">
      <alignment horizontal="right" vertical="center" indent="1"/>
    </xf>
    <xf numFmtId="10" fontId="1" fillId="6" borderId="19" xfId="0" applyNumberFormat="1" applyFont="1" applyFill="1" applyBorder="1" applyAlignment="1" applyProtection="1">
      <alignment horizontal="right" vertical="center" indent="1"/>
    </xf>
    <xf numFmtId="0" fontId="13" fillId="6" borderId="0" xfId="0" applyFont="1" applyFill="1" applyProtection="1"/>
    <xf numFmtId="0" fontId="14" fillId="6" borderId="0" xfId="0" applyFont="1" applyFill="1" applyAlignment="1" applyProtection="1">
      <alignment horizontal="right" vertical="top"/>
    </xf>
    <xf numFmtId="0" fontId="14" fillId="6" borderId="0" xfId="0" applyFont="1" applyFill="1" applyAlignment="1" applyProtection="1">
      <alignment vertical="top"/>
    </xf>
    <xf numFmtId="0" fontId="12" fillId="6" borderId="0" xfId="0" applyFont="1" applyFill="1" applyProtection="1"/>
    <xf numFmtId="0" fontId="16" fillId="7" borderId="23" xfId="0" applyFont="1" applyFill="1" applyBorder="1" applyAlignment="1" applyProtection="1">
      <alignment horizontal="center" vertical="center"/>
    </xf>
    <xf numFmtId="0" fontId="17" fillId="7" borderId="25" xfId="0" applyFont="1" applyFill="1" applyBorder="1" applyAlignment="1" applyProtection="1">
      <alignment horizontal="center" vertical="center"/>
    </xf>
    <xf numFmtId="0" fontId="17" fillId="7" borderId="17" xfId="0" applyFont="1" applyFill="1" applyBorder="1" applyAlignment="1" applyProtection="1">
      <alignment horizontal="center" vertical="center" wrapText="1"/>
    </xf>
    <xf numFmtId="0" fontId="17" fillId="7" borderId="19" xfId="0" applyFont="1" applyFill="1" applyBorder="1" applyAlignment="1" applyProtection="1">
      <alignment horizontal="center" vertical="center" wrapText="1"/>
    </xf>
    <xf numFmtId="0" fontId="15" fillId="8" borderId="0" xfId="0" applyFont="1" applyFill="1" applyAlignment="1">
      <alignment vertical="center"/>
    </xf>
    <xf numFmtId="0" fontId="18" fillId="8" borderId="0" xfId="0" applyFont="1" applyFill="1" applyAlignment="1">
      <alignment vertical="center"/>
    </xf>
    <xf numFmtId="164" fontId="0" fillId="6" borderId="1" xfId="0" applyNumberFormat="1" applyFill="1" applyBorder="1" applyAlignment="1" applyProtection="1">
      <alignment horizontal="left" vertical="center" indent="1"/>
    </xf>
    <xf numFmtId="0" fontId="0" fillId="6" borderId="1" xfId="0" applyFont="1" applyFill="1" applyBorder="1" applyAlignment="1" applyProtection="1">
      <alignment horizontal="left" vertical="center" wrapText="1" indent="1"/>
    </xf>
    <xf numFmtId="0" fontId="0" fillId="6" borderId="6" xfId="0" applyFill="1" applyBorder="1" applyAlignment="1" applyProtection="1">
      <alignment horizontal="center"/>
    </xf>
    <xf numFmtId="0" fontId="0" fillId="6" borderId="0" xfId="0" applyFill="1" applyBorder="1" applyAlignment="1" applyProtection="1">
      <alignment horizontal="center"/>
    </xf>
    <xf numFmtId="0" fontId="0" fillId="6" borderId="7" xfId="0" applyFill="1" applyBorder="1" applyAlignment="1" applyProtection="1">
      <alignment horizontal="center"/>
    </xf>
    <xf numFmtId="0" fontId="1" fillId="6" borderId="3" xfId="0" applyFont="1" applyFill="1" applyBorder="1" applyAlignment="1" applyProtection="1">
      <alignment horizontal="left" vertical="center" wrapText="1" indent="1"/>
    </xf>
    <xf numFmtId="0" fontId="1" fillId="6" borderId="5" xfId="0" applyFont="1" applyFill="1" applyBorder="1" applyAlignment="1" applyProtection="1">
      <alignment horizontal="left" vertical="center" wrapText="1" indent="1"/>
    </xf>
    <xf numFmtId="0" fontId="1" fillId="6" borderId="14" xfId="0" applyFont="1" applyFill="1" applyBorder="1" applyAlignment="1" applyProtection="1">
      <alignment horizontal="left" vertical="center" wrapText="1" indent="1"/>
    </xf>
    <xf numFmtId="0" fontId="1" fillId="6" borderId="16" xfId="0" applyFont="1" applyFill="1" applyBorder="1" applyAlignment="1" applyProtection="1">
      <alignment horizontal="left" vertical="center" wrapText="1" indent="1"/>
    </xf>
    <xf numFmtId="164" fontId="0" fillId="4" borderId="2" xfId="0" applyNumberFormat="1" applyFont="1" applyFill="1" applyBorder="1" applyAlignment="1" applyProtection="1">
      <alignment horizontal="right" vertical="center" indent="1"/>
    </xf>
    <xf numFmtId="164" fontId="0" fillId="4" borderId="26" xfId="0" applyNumberFormat="1" applyFont="1" applyFill="1" applyBorder="1" applyAlignment="1" applyProtection="1">
      <alignment horizontal="right" vertical="center" indent="1"/>
    </xf>
    <xf numFmtId="164" fontId="0" fillId="4" borderId="1" xfId="0" applyNumberFormat="1" applyFont="1" applyFill="1" applyBorder="1" applyAlignment="1" applyProtection="1">
      <alignment horizontal="right" vertical="center" indent="1"/>
    </xf>
    <xf numFmtId="0" fontId="0" fillId="6" borderId="30" xfId="0" applyFont="1" applyFill="1" applyBorder="1" applyAlignment="1" applyProtection="1">
      <alignment horizontal="left" vertical="center" wrapText="1" indent="1"/>
    </xf>
    <xf numFmtId="0" fontId="0" fillId="6" borderId="31" xfId="0" applyFont="1" applyFill="1" applyBorder="1" applyAlignment="1" applyProtection="1">
      <alignment horizontal="left" vertical="center" wrapText="1" indent="1"/>
    </xf>
    <xf numFmtId="0" fontId="0" fillId="6" borderId="34" xfId="0" applyFont="1" applyFill="1" applyBorder="1" applyAlignment="1" applyProtection="1">
      <alignment horizontal="left" vertical="center" wrapText="1" indent="1"/>
    </xf>
    <xf numFmtId="0" fontId="0" fillId="6" borderId="35" xfId="0" applyFont="1" applyFill="1" applyBorder="1" applyAlignment="1" applyProtection="1">
      <alignment horizontal="left" vertical="center" wrapText="1" indent="1"/>
    </xf>
    <xf numFmtId="0" fontId="0" fillId="6" borderId="32" xfId="0" applyFont="1" applyFill="1" applyBorder="1" applyAlignment="1" applyProtection="1">
      <alignment horizontal="left" vertical="center" wrapText="1" indent="1"/>
    </xf>
    <xf numFmtId="0" fontId="0" fillId="6" borderId="33" xfId="0" applyFont="1" applyFill="1" applyBorder="1" applyAlignment="1" applyProtection="1">
      <alignment horizontal="left" vertical="center" wrapText="1" indent="1"/>
    </xf>
    <xf numFmtId="164" fontId="0" fillId="4" borderId="2" xfId="0" applyNumberFormat="1" applyFill="1" applyBorder="1" applyAlignment="1" applyProtection="1">
      <alignment horizontal="right" vertical="center" indent="1"/>
    </xf>
    <xf numFmtId="164" fontId="0" fillId="4" borderId="27" xfId="0" applyNumberFormat="1" applyFill="1" applyBorder="1" applyAlignment="1" applyProtection="1">
      <alignment horizontal="right" vertical="center" indent="1"/>
    </xf>
    <xf numFmtId="164" fontId="10" fillId="4" borderId="36" xfId="0" applyNumberFormat="1" applyFont="1" applyFill="1" applyBorder="1" applyAlignment="1" applyProtection="1">
      <alignment horizontal="right" vertical="center" indent="1"/>
    </xf>
    <xf numFmtId="164" fontId="10" fillId="4" borderId="37" xfId="0" applyNumberFormat="1" applyFont="1" applyFill="1" applyBorder="1" applyAlignment="1" applyProtection="1">
      <alignment horizontal="right" vertical="center" indent="1"/>
    </xf>
    <xf numFmtId="164" fontId="0" fillId="4" borderId="1" xfId="0" applyNumberFormat="1" applyFill="1" applyBorder="1" applyAlignment="1" applyProtection="1">
      <alignment horizontal="right" vertical="center" indent="1"/>
    </xf>
    <xf numFmtId="0" fontId="1" fillId="6" borderId="5" xfId="0" applyFont="1" applyFill="1" applyBorder="1" applyAlignment="1" applyProtection="1">
      <alignment horizontal="left" vertical="center" indent="1"/>
    </xf>
    <xf numFmtId="0" fontId="1" fillId="6" borderId="14" xfId="0" applyFont="1" applyFill="1" applyBorder="1" applyAlignment="1" applyProtection="1">
      <alignment horizontal="left" vertical="center" indent="1"/>
    </xf>
    <xf numFmtId="0" fontId="1" fillId="6" borderId="16" xfId="0" applyFont="1" applyFill="1" applyBorder="1" applyAlignment="1" applyProtection="1">
      <alignment horizontal="left" vertical="center" indent="1"/>
    </xf>
    <xf numFmtId="164" fontId="1" fillId="4" borderId="36" xfId="0" applyNumberFormat="1" applyFont="1" applyFill="1" applyBorder="1" applyAlignment="1" applyProtection="1">
      <alignment horizontal="right" vertical="center" indent="1"/>
    </xf>
    <xf numFmtId="164" fontId="1" fillId="4" borderId="37" xfId="0" applyNumberFormat="1" applyFont="1" applyFill="1" applyBorder="1" applyAlignment="1" applyProtection="1">
      <alignment horizontal="right" vertical="center" indent="1"/>
    </xf>
    <xf numFmtId="0" fontId="1" fillId="6" borderId="38" xfId="0" applyFont="1" applyFill="1" applyBorder="1" applyAlignment="1" applyProtection="1">
      <alignment horizontal="left" vertical="center" wrapText="1" indent="1"/>
    </xf>
    <xf numFmtId="0" fontId="1" fillId="6" borderId="39" xfId="0" applyFont="1" applyFill="1" applyBorder="1" applyAlignment="1" applyProtection="1">
      <alignment horizontal="left" vertical="center" wrapText="1" indent="1"/>
    </xf>
    <xf numFmtId="164" fontId="1" fillId="4" borderId="40" xfId="0" applyNumberFormat="1" applyFont="1" applyFill="1" applyBorder="1" applyAlignment="1" applyProtection="1">
      <alignment horizontal="right" vertical="center" indent="1"/>
    </xf>
    <xf numFmtId="0" fontId="17" fillId="7" borderId="24" xfId="0" applyFont="1" applyFill="1" applyBorder="1" applyAlignment="1" applyProtection="1">
      <alignment horizontal="center" vertical="center" wrapText="1"/>
    </xf>
    <xf numFmtId="0" fontId="17" fillId="7" borderId="24" xfId="0" applyFont="1" applyFill="1" applyBorder="1" applyAlignment="1" applyProtection="1">
      <alignment horizontal="center" vertical="center"/>
    </xf>
    <xf numFmtId="0" fontId="17" fillId="7" borderId="18" xfId="0" applyFont="1" applyFill="1" applyBorder="1" applyAlignment="1" applyProtection="1">
      <alignment horizontal="center" vertical="center" wrapText="1"/>
    </xf>
    <xf numFmtId="0" fontId="17" fillId="7" borderId="17" xfId="0" applyFont="1" applyFill="1" applyBorder="1" applyAlignment="1" applyProtection="1">
      <alignment horizontal="center" vertical="center" wrapText="1"/>
    </xf>
    <xf numFmtId="0" fontId="17" fillId="7" borderId="19" xfId="0" applyFont="1" applyFill="1" applyBorder="1" applyAlignment="1" applyProtection="1">
      <alignment horizontal="center" vertical="center" wrapText="1"/>
    </xf>
    <xf numFmtId="0" fontId="1" fillId="6" borderId="3" xfId="0" applyFont="1" applyFill="1" applyBorder="1" applyAlignment="1" applyProtection="1">
      <alignment horizontal="left" vertical="center" indent="1"/>
    </xf>
    <xf numFmtId="0" fontId="1" fillId="6" borderId="4" xfId="0" applyFont="1" applyFill="1" applyBorder="1" applyAlignment="1" applyProtection="1">
      <alignment horizontal="left" vertical="center" indent="1"/>
    </xf>
    <xf numFmtId="0" fontId="1" fillId="6" borderId="15" xfId="0" applyFont="1" applyFill="1" applyBorder="1" applyAlignment="1" applyProtection="1">
      <alignment horizontal="left" vertical="center" indent="1"/>
    </xf>
    <xf numFmtId="0" fontId="4" fillId="6" borderId="20" xfId="0" applyFont="1" applyFill="1" applyBorder="1" applyAlignment="1" applyProtection="1">
      <alignment horizontal="center" vertical="center" wrapText="1"/>
    </xf>
    <xf numFmtId="0" fontId="4" fillId="6" borderId="21" xfId="0" applyFont="1" applyFill="1" applyBorder="1" applyAlignment="1" applyProtection="1">
      <alignment horizontal="center" vertical="center" wrapText="1"/>
    </xf>
    <xf numFmtId="0" fontId="4" fillId="6" borderId="22" xfId="0" applyFont="1" applyFill="1" applyBorder="1" applyAlignment="1" applyProtection="1">
      <alignment horizontal="center" vertical="center" wrapText="1"/>
    </xf>
    <xf numFmtId="0" fontId="1" fillId="6" borderId="4" xfId="0" applyFont="1" applyFill="1" applyBorder="1" applyAlignment="1" applyProtection="1">
      <alignment horizontal="left" vertical="center" wrapText="1" indent="1"/>
    </xf>
    <xf numFmtId="0" fontId="1" fillId="6" borderId="8" xfId="0" applyFont="1" applyFill="1" applyBorder="1" applyAlignment="1" applyProtection="1">
      <alignment horizontal="left" vertical="center" wrapText="1" indent="1"/>
    </xf>
    <xf numFmtId="0" fontId="1" fillId="6" borderId="1" xfId="0" applyFont="1" applyFill="1" applyBorder="1" applyAlignment="1" applyProtection="1">
      <alignment horizontal="left" vertical="center" wrapText="1" indent="1"/>
    </xf>
    <xf numFmtId="164" fontId="1" fillId="6" borderId="5" xfId="0" applyNumberFormat="1" applyFont="1" applyFill="1" applyBorder="1" applyAlignment="1" applyProtection="1">
      <alignment horizontal="center" vertical="center"/>
    </xf>
    <xf numFmtId="164" fontId="1" fillId="6" borderId="9" xfId="0" applyNumberFormat="1" applyFont="1" applyFill="1" applyBorder="1" applyAlignment="1" applyProtection="1">
      <alignment horizontal="center" vertical="center"/>
    </xf>
    <xf numFmtId="10" fontId="1" fillId="6" borderId="9" xfId="0" applyNumberFormat="1" applyFont="1" applyFill="1" applyBorder="1" applyAlignment="1" applyProtection="1">
      <alignment horizontal="center" vertical="center"/>
    </xf>
    <xf numFmtId="10" fontId="1" fillId="6" borderId="13" xfId="0" applyNumberFormat="1" applyFont="1" applyFill="1" applyBorder="1" applyAlignment="1" applyProtection="1">
      <alignment horizontal="center" vertical="center"/>
    </xf>
    <xf numFmtId="166" fontId="0" fillId="5" borderId="1" xfId="0" applyNumberFormat="1" applyFill="1" applyBorder="1" applyAlignment="1" applyProtection="1">
      <alignment horizontal="right" vertical="center" wrapText="1" indent="1"/>
    </xf>
    <xf numFmtId="10" fontId="0" fillId="5" borderId="1" xfId="0" applyNumberFormat="1" applyFill="1" applyBorder="1" applyAlignment="1" applyProtection="1">
      <alignment horizontal="right" vertical="center" wrapText="1" indent="1"/>
    </xf>
    <xf numFmtId="10" fontId="1" fillId="6" borderId="5" xfId="0" applyNumberFormat="1" applyFont="1" applyFill="1" applyBorder="1" applyAlignment="1" applyProtection="1">
      <alignment horizontal="center" vertical="center"/>
    </xf>
    <xf numFmtId="10" fontId="1" fillId="6" borderId="16" xfId="0" applyNumberFormat="1" applyFont="1" applyFill="1" applyBorder="1" applyAlignment="1" applyProtection="1">
      <alignment horizontal="center" vertical="center"/>
    </xf>
    <xf numFmtId="0" fontId="0" fillId="6" borderId="1" xfId="0" applyFill="1" applyBorder="1" applyAlignment="1" applyProtection="1">
      <alignment horizontal="left" vertical="center" indent="1"/>
    </xf>
    <xf numFmtId="164" fontId="1" fillId="6" borderId="29" xfId="0" applyNumberFormat="1" applyFont="1" applyFill="1" applyBorder="1" applyAlignment="1" applyProtection="1">
      <alignment horizontal="center" vertical="center"/>
    </xf>
    <xf numFmtId="164" fontId="0" fillId="6" borderId="1" xfId="0" applyNumberFormat="1" applyFont="1" applyFill="1" applyBorder="1" applyAlignment="1" applyProtection="1">
      <alignment horizontal="right" vertical="center" indent="1"/>
      <protection locked="0"/>
    </xf>
  </cellXfs>
  <cellStyles count="1">
    <cellStyle name="Standard" xfId="0" builtinId="0"/>
  </cellStyles>
  <dxfs count="0"/>
  <tableStyles count="0" defaultTableStyle="TableStyleMedium2" defaultPivotStyle="PivotStyleLight16"/>
  <colors>
    <mruColors>
      <color rgb="FF882A30"/>
      <color rgb="FFEAB500"/>
      <color rgb="FF646464"/>
      <color rgb="FF3C3C3C"/>
      <color rgb="FF652027"/>
      <color rgb="FFE3051B"/>
      <color rgb="FFEB7F09"/>
      <color rgb="FFD5E1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 dropStyle="combo" dx="22" fmlaLink="Tabelle3!$F$2" fmlaRange="Tabelle3!$F$4:$F$57" noThreeD="1" sel="22" val="20"/>
</file>

<file path=xl/ctrlProps/ctrlProp2.xml><?xml version="1.0" encoding="utf-8"?>
<formControlPr xmlns="http://schemas.microsoft.com/office/spreadsheetml/2009/9/main" objectType="Drop" dropLines="3" dropStyle="combo" dx="22" fmlaLink="Tabelle3!$E$2" fmlaRange="Tabelle3!$E$4:$E$6" noThreeD="1" sel="1" val="0"/>
</file>

<file path=xl/ctrlProps/ctrlProp3.xml><?xml version="1.0" encoding="utf-8"?>
<formControlPr xmlns="http://schemas.microsoft.com/office/spreadsheetml/2009/9/main" objectType="Drop" dropLines="2" dropStyle="combo" dx="22" fmlaLink="Tabelle3!$D$2" fmlaRange="Tabelle3!$D$4:$D$5" noThreeD="1" sel="2" val="0"/>
</file>

<file path=xl/ctrlProps/ctrlProp4.xml><?xml version="1.0" encoding="utf-8"?>
<formControlPr xmlns="http://schemas.microsoft.com/office/spreadsheetml/2009/9/main" objectType="Drop" dropLines="5" dropStyle="combo" dx="22" fmlaLink="Tabelle3!$C$2" fmlaRange="Tabelle3!$C$4:$C$16" noThreeD="1" sel="3" val="0"/>
</file>

<file path=xl/ctrlProps/ctrlProp5.xml><?xml version="1.0" encoding="utf-8"?>
<formControlPr xmlns="http://schemas.microsoft.com/office/spreadsheetml/2009/9/main" objectType="Drop" dropLines="6" dropStyle="combo" dx="22" fmlaLink="Tabelle3!$B$2" fmlaRange="Tabelle3!$B$4:$B$9" noThreeD="1" sel="3" val="0"/>
</file>

<file path=xl/ctrlProps/ctrlProp6.xml><?xml version="1.0" encoding="utf-8"?>
<formControlPr xmlns="http://schemas.microsoft.com/office/spreadsheetml/2009/9/main" objectType="Drop" dropLines="2" dropStyle="combo" dx="22" fmlaLink="Tabelle3!$I$2" fmlaRange="Tabelle3!$I$4:$I$5" noThreeD="1" sel="2" val="0"/>
</file>

<file path=xl/ctrlProps/ctrlProp7.xml><?xml version="1.0" encoding="utf-8"?>
<formControlPr xmlns="http://schemas.microsoft.com/office/spreadsheetml/2009/9/main" objectType="Drop" dropLines="6" dropStyle="combo" dx="22" fmlaLink="Tabelle3!$H$2" fmlaRange="Tabelle3!$H$4:$H$9" noThreeD="1" sel="1" val="0"/>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342900</xdr:colOff>
      <xdr:row>3</xdr:row>
      <xdr:rowOff>95250</xdr:rowOff>
    </xdr:from>
    <xdr:to>
      <xdr:col>3</xdr:col>
      <xdr:colOff>586740</xdr:colOff>
      <xdr:row>6</xdr:row>
      <xdr:rowOff>57150</xdr:rowOff>
    </xdr:to>
    <xdr:grpSp>
      <xdr:nvGrpSpPr>
        <xdr:cNvPr id="8" name="Gruppieren 7">
          <a:extLst>
            <a:ext uri="{FF2B5EF4-FFF2-40B4-BE49-F238E27FC236}">
              <a16:creationId xmlns:a16="http://schemas.microsoft.com/office/drawing/2014/main" id="{00000000-0008-0000-0000-000008000000}"/>
            </a:ext>
          </a:extLst>
        </xdr:cNvPr>
        <xdr:cNvGrpSpPr/>
      </xdr:nvGrpSpPr>
      <xdr:grpSpPr>
        <a:xfrm>
          <a:off x="1127760" y="1200150"/>
          <a:ext cx="1813560" cy="510540"/>
          <a:chOff x="1257300" y="1504950"/>
          <a:chExt cx="800100" cy="533400"/>
        </a:xfrm>
      </xdr:grpSpPr>
      <xdr:sp macro="[0]!Start_KuG" textlink="">
        <xdr:nvSpPr>
          <xdr:cNvPr id="3" name="Abgerundetes Rechteck 103">
            <a:extLst>
              <a:ext uri="{FF2B5EF4-FFF2-40B4-BE49-F238E27FC236}">
                <a16:creationId xmlns:a16="http://schemas.microsoft.com/office/drawing/2014/main" id="{00000000-0008-0000-0000-000003000000}"/>
              </a:ext>
            </a:extLst>
          </xdr:cNvPr>
          <xdr:cNvSpPr/>
        </xdr:nvSpPr>
        <xdr:spPr bwMode="auto">
          <a:xfrm>
            <a:off x="1257300" y="1504950"/>
            <a:ext cx="800100" cy="533400"/>
          </a:xfrm>
          <a:prstGeom prst="roundRect">
            <a:avLst/>
          </a:prstGeom>
          <a:solidFill>
            <a:srgbClr val="EAEAEA"/>
          </a:solidFill>
          <a:ln w="3175">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sp macro="[0]!Start_KuG" textlink="">
        <xdr:nvSpPr>
          <xdr:cNvPr id="4" name="Textfeld 104">
            <a:extLst>
              <a:ext uri="{FF2B5EF4-FFF2-40B4-BE49-F238E27FC236}">
                <a16:creationId xmlns:a16="http://schemas.microsoft.com/office/drawing/2014/main" id="{00000000-0008-0000-0000-000004000000}"/>
              </a:ext>
            </a:extLst>
          </xdr:cNvPr>
          <xdr:cNvSpPr txBox="1"/>
        </xdr:nvSpPr>
        <xdr:spPr bwMode="auto">
          <a:xfrm>
            <a:off x="1304925" y="1522156"/>
            <a:ext cx="698687" cy="464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108000" tIns="0" rIns="0" bIns="0" rtlCol="0" anchor="ctr"/>
          <a:lstStyle/>
          <a:p>
            <a:pPr algn="ctr"/>
            <a:r>
              <a:rPr lang="de-DE" sz="1000">
                <a:solidFill>
                  <a:schemeClr val="tx2"/>
                </a:solidFill>
                <a:latin typeface="Arial" pitchFamily="34" charset="0"/>
                <a:cs typeface="Arial" pitchFamily="34" charset="0"/>
              </a:rPr>
              <a:t>KuG-Rechner</a:t>
            </a:r>
            <a:r>
              <a:rPr lang="de-DE" sz="1000" baseline="0">
                <a:solidFill>
                  <a:schemeClr val="tx2"/>
                </a:solidFill>
                <a:latin typeface="Arial" pitchFamily="34" charset="0"/>
                <a:cs typeface="Arial" pitchFamily="34" charset="0"/>
              </a:rPr>
              <a:t> starten</a:t>
            </a:r>
            <a:endParaRPr lang="de-DE" sz="1000">
              <a:solidFill>
                <a:schemeClr val="tx2"/>
              </a:solidFill>
              <a:latin typeface="Arial" pitchFamily="34" charset="0"/>
              <a:cs typeface="Arial" pitchFamily="34" charset="0"/>
            </a:endParaRPr>
          </a:p>
        </xdr:txBody>
      </xdr:sp>
    </xdr:grpSp>
    <xdr:clientData/>
  </xdr:twoCellAnchor>
  <xdr:twoCellAnchor editAs="oneCell">
    <xdr:from>
      <xdr:col>1</xdr:col>
      <xdr:colOff>47625</xdr:colOff>
      <xdr:row>0</xdr:row>
      <xdr:rowOff>66675</xdr:rowOff>
    </xdr:from>
    <xdr:to>
      <xdr:col>1</xdr:col>
      <xdr:colOff>685134</xdr:colOff>
      <xdr:row>0</xdr:row>
      <xdr:rowOff>705460</xdr:rowOff>
    </xdr:to>
    <xdr:pic>
      <xdr:nvPicPr>
        <xdr:cNvPr id="12" name="Grafik 11" descr="Bildergebnis für igm">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66675"/>
          <a:ext cx="637509" cy="638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733243</xdr:colOff>
      <xdr:row>1</xdr:row>
      <xdr:rowOff>60961</xdr:rowOff>
    </xdr:from>
    <xdr:to>
      <xdr:col>18</xdr:col>
      <xdr:colOff>70485</xdr:colOff>
      <xdr:row>7</xdr:row>
      <xdr:rowOff>121920</xdr:rowOff>
    </xdr:to>
    <xdr:pic>
      <xdr:nvPicPr>
        <xdr:cNvPr id="13" name="Grafik 12" descr="Bildergebnis für excel inhalt aktivieren">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21283" y="800101"/>
          <a:ext cx="2476682" cy="1158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678180</xdr:colOff>
      <xdr:row>1</xdr:row>
      <xdr:rowOff>104774</xdr:rowOff>
    </xdr:from>
    <xdr:to>
      <xdr:col>14</xdr:col>
      <xdr:colOff>693420</xdr:colOff>
      <xdr:row>9</xdr:row>
      <xdr:rowOff>120014</xdr:rowOff>
    </xdr:to>
    <xdr:sp macro="" textlink="">
      <xdr:nvSpPr>
        <xdr:cNvPr id="14" name="Textfeld 13">
          <a:extLst>
            <a:ext uri="{FF2B5EF4-FFF2-40B4-BE49-F238E27FC236}">
              <a16:creationId xmlns:a16="http://schemas.microsoft.com/office/drawing/2014/main" id="{00000000-0008-0000-0000-00000E000000}"/>
            </a:ext>
          </a:extLst>
        </xdr:cNvPr>
        <xdr:cNvSpPr txBox="1"/>
      </xdr:nvSpPr>
      <xdr:spPr>
        <a:xfrm>
          <a:off x="9311640" y="843914"/>
          <a:ext cx="2369820" cy="147828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000">
              <a:solidFill>
                <a:schemeClr val="tx1">
                  <a:lumMod val="50000"/>
                  <a:lumOff val="50000"/>
                </a:schemeClr>
              </a:solidFill>
            </a:rPr>
            <a:t>Es kann sein, dass Du den "Inhalt aktivieren" musst, bevor Du mit dem Programm arbeiten kannst (vgl. Abb.) </a:t>
          </a:r>
          <a:br>
            <a:rPr lang="de-DE" sz="1000">
              <a:solidFill>
                <a:schemeClr val="tx1">
                  <a:lumMod val="50000"/>
                  <a:lumOff val="50000"/>
                </a:schemeClr>
              </a:solidFill>
            </a:rPr>
          </a:br>
          <a:r>
            <a:rPr lang="de-DE" sz="1000">
              <a:solidFill>
                <a:schemeClr val="tx1">
                  <a:lumMod val="50000"/>
                  <a:lumOff val="50000"/>
                </a:schemeClr>
              </a:solidFill>
            </a:rPr>
            <a:t>Falls Du Probleme damit hast, die Datei </a:t>
          </a:r>
          <a:br>
            <a:rPr lang="de-DE" sz="1000">
              <a:solidFill>
                <a:schemeClr val="tx1">
                  <a:lumMod val="50000"/>
                  <a:lumOff val="50000"/>
                </a:schemeClr>
              </a:solidFill>
            </a:rPr>
          </a:br>
          <a:r>
            <a:rPr lang="de-DE" sz="1000">
              <a:solidFill>
                <a:schemeClr val="tx1">
                  <a:lumMod val="50000"/>
                  <a:lumOff val="50000"/>
                </a:schemeClr>
              </a:solidFill>
            </a:rPr>
            <a:t>zu verwenden, wende Dich bitte an </a:t>
          </a:r>
          <a:br>
            <a:rPr lang="de-DE" sz="1000">
              <a:solidFill>
                <a:schemeClr val="tx1">
                  <a:lumMod val="50000"/>
                  <a:lumOff val="50000"/>
                </a:schemeClr>
              </a:solidFill>
            </a:rPr>
          </a:br>
          <a:r>
            <a:rPr lang="de-DE" sz="1000">
              <a:solidFill>
                <a:schemeClr val="tx1">
                  <a:lumMod val="50000"/>
                  <a:lumOff val="50000"/>
                </a:schemeClr>
              </a:solidFill>
            </a:rPr>
            <a:t>Deine EDV-Abteilung im Betrieb.</a:t>
          </a:r>
        </a:p>
      </xdr:txBody>
    </xdr:sp>
    <xdr:clientData/>
  </xdr:twoCellAnchor>
  <xdr:twoCellAnchor>
    <xdr:from>
      <xdr:col>1</xdr:col>
      <xdr:colOff>356118</xdr:colOff>
      <xdr:row>7</xdr:row>
      <xdr:rowOff>114300</xdr:rowOff>
    </xdr:from>
    <xdr:to>
      <xdr:col>18</xdr:col>
      <xdr:colOff>114300</xdr:colOff>
      <xdr:row>43</xdr:row>
      <xdr:rowOff>167640</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1140978" y="1950720"/>
          <a:ext cx="13100802" cy="663702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300" b="1">
              <a:solidFill>
                <a:srgbClr val="E3051B"/>
              </a:solidFill>
            </a:rPr>
            <a:t>Berechnung des individuellen Einkommens bei Kurzarbeit in drei Schritten</a:t>
          </a:r>
          <a:r>
            <a:rPr lang="de-DE" sz="1300" b="1">
              <a:solidFill>
                <a:schemeClr val="accent1">
                  <a:lumMod val="75000"/>
                </a:schemeClr>
              </a:solidFill>
            </a:rPr>
            <a:t/>
          </a:r>
          <a:br>
            <a:rPr lang="de-DE" sz="1300" b="1">
              <a:solidFill>
                <a:schemeClr val="accent1">
                  <a:lumMod val="75000"/>
                </a:schemeClr>
              </a:solidFill>
            </a:rPr>
          </a:br>
          <a:endParaRPr lang="de-DE" sz="300" b="1">
            <a:solidFill>
              <a:schemeClr val="accent1">
                <a:lumMod val="75000"/>
              </a:schemeClr>
            </a:solidFill>
          </a:endParaRPr>
        </a:p>
        <a:p>
          <a:r>
            <a:rPr lang="de-DE" sz="1100" b="1"/>
            <a:t>1. Individuelles Monatsentgelt</a:t>
          </a:r>
        </a:p>
        <a:p>
          <a:r>
            <a:rPr lang="de-DE" sz="1100" baseline="0"/>
            <a:t>     	</a:t>
          </a:r>
          <a:r>
            <a:rPr lang="de-DE" sz="1100"/>
            <a:t>Zuerst die Daten zum normalen individuellen Einkommen eingeben (linker Block). </a:t>
          </a:r>
        </a:p>
        <a:p>
          <a:r>
            <a:rPr lang="de-DE" sz="1100"/>
            <a:t>  </a:t>
          </a:r>
          <a:r>
            <a:rPr lang="de-DE" sz="1100" baseline="0"/>
            <a:t>  	</a:t>
          </a:r>
          <a:r>
            <a:rPr lang="de-DE" sz="1100"/>
            <a:t>Hier kann auch ein erhöhtes monatliches Entgelt berechnet werden, wie es etwa durch die Umlage des Urlaubs- und Weihnachtsgelds </a:t>
          </a:r>
          <a:br>
            <a:rPr lang="de-DE" sz="1100"/>
          </a:br>
          <a:r>
            <a:rPr lang="de-DE" sz="1100"/>
            <a:t>	im Tarifvertrag ZiA 2020 (in NDS-LSA</a:t>
          </a:r>
          <a:r>
            <a:rPr lang="de-DE" sz="1100" baseline="0"/>
            <a:t> TV BIK) </a:t>
          </a:r>
          <a:r>
            <a:rPr lang="de-DE" sz="1100"/>
            <a:t>vorgesehen ist. Es kann auch eine andere</a:t>
          </a:r>
          <a:r>
            <a:rPr lang="de-DE" sz="1100" baseline="0"/>
            <a:t> </a:t>
          </a:r>
          <a:r>
            <a:rPr lang="de-DE" sz="1100"/>
            <a:t>ratierliche</a:t>
          </a:r>
          <a:r>
            <a:rPr lang="de-DE" sz="1100" baseline="0"/>
            <a:t> Umlage einer Einmalzahlung gewählt </a:t>
          </a:r>
          <a:br>
            <a:rPr lang="de-DE" sz="1100" baseline="0"/>
          </a:br>
          <a:r>
            <a:rPr lang="de-DE" sz="1100" baseline="0"/>
            <a:t>	und angegeben werden. </a:t>
          </a:r>
          <a:r>
            <a:rPr lang="de-DE" sz="1100" b="0">
              <a:solidFill>
                <a:schemeClr val="dk1"/>
              </a:solidFill>
              <a:effectLst/>
              <a:latin typeface="+mn-lt"/>
              <a:ea typeface="+mn-ea"/>
              <a:cs typeface="+mn-cs"/>
            </a:rPr>
            <a:t>Dafür ist das </a:t>
          </a:r>
          <a:r>
            <a:rPr lang="de-DE" sz="1100" b="1" baseline="0">
              <a:solidFill>
                <a:schemeClr val="dk1"/>
              </a:solidFill>
              <a:effectLst/>
              <a:latin typeface="+mn-lt"/>
              <a:ea typeface="+mn-ea"/>
              <a:cs typeface="+mn-cs"/>
            </a:rPr>
            <a:t>Setzen des Hakens bei "Erhöhtes monatliches Entgelt" immer erforderlich</a:t>
          </a:r>
          <a:r>
            <a:rPr lang="de-DE" sz="1100" baseline="0">
              <a:solidFill>
                <a:schemeClr val="dk1"/>
              </a:solidFill>
              <a:effectLst/>
              <a:latin typeface="+mn-lt"/>
              <a:ea typeface="+mn-ea"/>
              <a:cs typeface="+mn-cs"/>
            </a:rPr>
            <a:t>.</a:t>
          </a:r>
          <a:r>
            <a:rPr lang="de-DE" sz="1100">
              <a:solidFill>
                <a:schemeClr val="dk1"/>
              </a:solidFill>
              <a:effectLst/>
              <a:latin typeface="+mn-lt"/>
              <a:ea typeface="+mn-ea"/>
              <a:cs typeface="+mn-cs"/>
            </a:rPr>
            <a:t> </a:t>
          </a:r>
          <a:endParaRPr lang="de-DE" sz="1100" baseline="0"/>
        </a:p>
        <a:p>
          <a:r>
            <a:rPr lang="de-DE" sz="1100" b="1"/>
            <a:t>2.  Umfang</a:t>
          </a:r>
          <a:r>
            <a:rPr lang="de-DE" sz="1100" b="1" baseline="0"/>
            <a:t> der Kurzarbeit</a:t>
          </a:r>
        </a:p>
        <a:p>
          <a:r>
            <a:rPr lang="de-DE" sz="1100" baseline="0"/>
            <a:t>    	</a:t>
          </a:r>
          <a:r>
            <a:rPr lang="de-DE" sz="1100"/>
            <a:t>Im zweiten</a:t>
          </a:r>
          <a:r>
            <a:rPr lang="de-DE" sz="1100" baseline="0"/>
            <a:t> Schritt </a:t>
          </a:r>
          <a:r>
            <a:rPr lang="de-DE" sz="1100"/>
            <a:t>erfolgt die Eingabe der Daten zur Kurzarbeit (mittlerer Block).</a:t>
          </a:r>
          <a:r>
            <a:rPr lang="de-DE" sz="1100" baseline="0"/>
            <a:t> Hier wird automatisch das Kurzarbeitergeld errechnet. </a:t>
          </a:r>
          <a:endParaRPr lang="de-DE" sz="1100"/>
        </a:p>
        <a:p>
          <a:r>
            <a:rPr lang="de-DE" sz="1100" b="1"/>
            <a:t>3.</a:t>
          </a:r>
          <a:r>
            <a:rPr lang="de-DE" sz="1100" b="1" baseline="0"/>
            <a:t> Aufzahlungsregelung </a:t>
          </a:r>
        </a:p>
        <a:p>
          <a:r>
            <a:rPr lang="de-DE" sz="1100" baseline="0"/>
            <a:t>   	Besteht für den Betrieb eine tarifliche oder betriebliche Aufzahlungsregelung, bitte die entsprechenden </a:t>
          </a:r>
          <a:r>
            <a:rPr lang="de-DE" sz="1100"/>
            <a:t>Angaben im rechten Block eingeben.</a:t>
          </a:r>
        </a:p>
        <a:p>
          <a:endParaRPr lang="de-DE" sz="1100"/>
        </a:p>
        <a:p>
          <a:r>
            <a:rPr lang="de-DE" sz="1100" b="1"/>
            <a:t>Ergebnis</a:t>
          </a:r>
          <a:r>
            <a:rPr lang="de-DE" sz="1100" b="0"/>
            <a:t>:</a:t>
          </a:r>
          <a:r>
            <a:rPr lang="de-DE" sz="1100" b="0" baseline="0"/>
            <a:t> </a:t>
          </a:r>
          <a:r>
            <a:rPr lang="de-DE" sz="1100" b="0"/>
            <a:t>Im mittleren Block </a:t>
          </a:r>
          <a:r>
            <a:rPr lang="de-DE" sz="1100" b="0" baseline="0"/>
            <a:t>wird ganz unten das </a:t>
          </a:r>
          <a:r>
            <a:rPr lang="de-DE" sz="1100" b="1" baseline="0"/>
            <a:t>tatsächliche Nettoeinkommen ausgewiesen </a:t>
          </a:r>
          <a:r>
            <a:rPr lang="de-DE" sz="1100" b="0" baseline="0"/>
            <a:t>(Kurzarbeitergeld zuzüglich einer möglichen Aufzahlung).</a:t>
          </a:r>
        </a:p>
        <a:p>
          <a:r>
            <a:rPr lang="de-DE" sz="1100" b="0" baseline="0"/>
            <a:t>                  Zur Information werden auch Zwischenergebnisse angezeigt.</a:t>
          </a:r>
          <a:endParaRPr lang="de-DE" sz="1100"/>
        </a:p>
        <a:p>
          <a:r>
            <a:rPr lang="de-DE" sz="300"/>
            <a:t> </a:t>
          </a:r>
        </a:p>
        <a:p>
          <a:endParaRPr lang="de-DE" sz="1000" b="1">
            <a:solidFill>
              <a:schemeClr val="accent1">
                <a:lumMod val="75000"/>
              </a:schemeClr>
            </a:solidFill>
          </a:endParaRPr>
        </a:p>
        <a:p>
          <a:r>
            <a:rPr lang="de-DE" sz="1300" b="1">
              <a:solidFill>
                <a:srgbClr val="E3051B"/>
              </a:solidFill>
            </a:rPr>
            <a:t>Mögliche Fehlerquellen oder: die richtigen</a:t>
          </a:r>
          <a:r>
            <a:rPr lang="de-DE" sz="1300" b="1" baseline="0">
              <a:solidFill>
                <a:srgbClr val="E3051B"/>
              </a:solidFill>
            </a:rPr>
            <a:t> Daten an der richtigen Stelle</a:t>
          </a:r>
          <a:r>
            <a:rPr lang="de-DE" sz="300"/>
            <a:t/>
          </a:r>
          <a:br>
            <a:rPr lang="de-DE" sz="300"/>
          </a:br>
          <a:endParaRPr lang="de-DE" sz="300"/>
        </a:p>
        <a:p>
          <a:endParaRPr lang="de-DE" sz="300" b="1"/>
        </a:p>
        <a:p>
          <a:r>
            <a:rPr lang="de-DE" sz="1100" b="1"/>
            <a:t>(1) Was ist das</a:t>
          </a:r>
          <a:r>
            <a:rPr lang="de-DE" sz="1100" b="1" baseline="0"/>
            <a:t> KuG-fähige Brutto-Monatsentgelt?</a:t>
          </a:r>
          <a:r>
            <a:rPr lang="de-DE" sz="1100"/>
            <a:t/>
          </a:r>
          <a:br>
            <a:rPr lang="de-DE" sz="1100"/>
          </a:br>
          <a:r>
            <a:rPr lang="de-DE" sz="1100"/>
            <a:t>       Die Bundesagentur für Arbeit berücksichtigt</a:t>
          </a:r>
          <a:r>
            <a:rPr lang="de-DE" sz="1100" baseline="0"/>
            <a:t> bei </a:t>
          </a:r>
          <a:r>
            <a:rPr lang="de-DE" sz="1100"/>
            <a:t>der Berechnung des Kurzarbeitergelds nicht alle En</a:t>
          </a:r>
          <a:r>
            <a:rPr lang="de-DE" sz="1100" baseline="0"/>
            <a:t>tgeltbestandteile. Deshalb folgende Bestandteile nicht dazurechnen bzw. herausrechnen:</a:t>
          </a:r>
          <a:r>
            <a:rPr lang="de-DE" sz="1100"/>
            <a:t/>
          </a:r>
          <a:br>
            <a:rPr lang="de-DE" sz="1100"/>
          </a:br>
          <a:r>
            <a:rPr lang="de-DE" sz="1100" b="1"/>
            <a:t> 	a) Bezahlte Mehrarbeitsstunden und die darauf entfallenden Zuschläge werden nicht berücksichtigt. </a:t>
          </a:r>
          <a:br>
            <a:rPr lang="de-DE" sz="1100" b="1"/>
          </a:br>
          <a:r>
            <a:rPr lang="de-DE" sz="1100" b="1"/>
            <a:t>	b) Nicht berücksichtigt werden auch einmalige Zahlungen wie z. B. die Jahressonderzahlung oder eine zusätzliche Urlaubsvergütung. </a:t>
          </a:r>
        </a:p>
        <a:p>
          <a:r>
            <a:rPr lang="de-DE" sz="1100" b="1"/>
            <a:t>	c) Auch alle steuer- bzw. sozial­versicherungsfreien Zulagen/Zuschläge (z. B. Nachtschichtzuschläge) werden nicht zur Kurzarbeitergeldberechnung herangezogen. </a:t>
          </a:r>
          <a:br>
            <a:rPr lang="de-DE" sz="1100" b="1"/>
          </a:br>
          <a:r>
            <a:rPr lang="de-DE" sz="1100" b="1"/>
            <a:t>	</a:t>
          </a:r>
          <a:r>
            <a:rPr lang="de-DE" sz="1100"/>
            <a:t>Die genannten Beträge müssen also gegebenenfalls vor dem Eintragen in das Feld „Brutto-Monatsentgelt“ abgezogen werden. </a:t>
          </a:r>
        </a:p>
        <a:p>
          <a:r>
            <a:rPr lang="de-DE" sz="500"/>
            <a:t> </a:t>
          </a:r>
          <a:endParaRPr lang="de-DE" sz="300"/>
        </a:p>
        <a:p>
          <a:r>
            <a:rPr lang="de-DE" sz="1100" b="1"/>
            <a:t>(2) Grundsätzlich nicht berücksichtigt sind</a:t>
          </a:r>
          <a:r>
            <a:rPr lang="de-DE" sz="1100" b="1" baseline="0"/>
            <a:t> </a:t>
          </a:r>
          <a:r>
            <a:rPr lang="de-DE" sz="1100" b="1"/>
            <a:t>im Rechner möglichweise existierende individuelle Umstände wie z. B. Altersteilzeit, Unterhaltspfändungen, Entgeltumwandlung oder ähnliches. </a:t>
          </a:r>
          <a:br>
            <a:rPr lang="de-DE" sz="1100" b="1"/>
          </a:br>
          <a:r>
            <a:rPr lang="de-DE" sz="1100" b="1"/>
            <a:t>(3) Die gesamte Berechnung bezieht sich ausschließlich auf das individuelle </a:t>
          </a:r>
          <a:r>
            <a:rPr lang="de-DE" sz="1100" b="1" u="sng"/>
            <a:t>Monatseinkommen</a:t>
          </a:r>
          <a:r>
            <a:rPr lang="de-DE" sz="1100" b="1"/>
            <a:t>. </a:t>
          </a:r>
          <a:r>
            <a:rPr lang="de-DE" sz="1100"/>
            <a:t>Eine Jahres­betrachtung leistet der Rechner nicht, weil die Vielzahl der individuellen </a:t>
          </a:r>
        </a:p>
        <a:p>
          <a:r>
            <a:rPr lang="de-DE" sz="1100" baseline="0"/>
            <a:t>      </a:t>
          </a:r>
          <a:r>
            <a:rPr lang="de-DE" sz="1100"/>
            <a:t>Einflüsse auf die</a:t>
          </a:r>
          <a:r>
            <a:rPr lang="de-DE" sz="1100" baseline="0"/>
            <a:t> </a:t>
          </a:r>
          <a:r>
            <a:rPr lang="de-DE" sz="1100"/>
            <a:t>Einkommensteuererklärung nicht abgebildet werden kann. </a:t>
          </a:r>
          <a:br>
            <a:rPr lang="de-DE" sz="1100"/>
          </a:br>
          <a:endParaRPr lang="de-DE" sz="1000" b="1"/>
        </a:p>
        <a:p>
          <a:r>
            <a:rPr lang="de-DE" sz="1300" b="1">
              <a:solidFill>
                <a:srgbClr val="E3051B"/>
              </a:solidFill>
            </a:rPr>
            <a:t>Wichtige Hinweise zu Einkommensteuer und Elterngeld:</a:t>
          </a:r>
        </a:p>
        <a:p>
          <a:r>
            <a:rPr lang="de-DE" sz="1100" b="1"/>
            <a:t>1.  Aufgrund des Bezugs von Kurzarbeiter­geld kann gegebenenfalls 2021 eine steuerliche Nachzahlungsforderung anfallen.</a:t>
          </a:r>
          <a:r>
            <a:rPr lang="de-DE" sz="1100"/>
            <a:t> </a:t>
          </a:r>
        </a:p>
        <a:p>
          <a:r>
            <a:rPr lang="de-DE" sz="1100"/>
            <a:t>	Das Kurzarbeitergeld selbst ist zwar einkommensteuerfrei, allerdings ist für die Festsetzung des individuellen Einkommensteuersatzes </a:t>
          </a:r>
          <a:br>
            <a:rPr lang="de-DE" sz="1100"/>
          </a:br>
          <a:r>
            <a:rPr lang="de-DE" sz="1100"/>
            <a:t>	das Gesamteinkommen ausschlaggebend (also inklusive Kurzarbeitergeld). Deshalb sind Beschäftigte in Kurzarbeit verpflichtet </a:t>
          </a:r>
          <a:br>
            <a:rPr lang="de-DE" sz="1100"/>
          </a:br>
          <a:r>
            <a:rPr lang="de-DE" sz="1100"/>
            <a:t>	eine Steuererklärung abzugeben, wenn sie Lohnersatzleistungen von mehr als 410 Euro im Jahr erhalten haben. </a:t>
          </a:r>
          <a:br>
            <a:rPr lang="de-DE" sz="1100"/>
          </a:br>
          <a:r>
            <a:rPr lang="de-DE" sz="1100" b="1"/>
            <a:t>2.</a:t>
          </a:r>
          <a:r>
            <a:rPr lang="de-DE" sz="1100" b="1" baseline="0"/>
            <a:t> </a:t>
          </a:r>
          <a:r>
            <a:rPr lang="de-DE" sz="1100" b="1"/>
            <a:t>Kurzarbeit kann einen möglichen Anspruch auf Elterngeld erheblich redu­zieren,</a:t>
          </a:r>
          <a:r>
            <a:rPr lang="de-DE" sz="1100"/>
            <a:t> da sich die Höhe des Elterngelds allein nach dem zuletzt erzielten Erwerbseinkommen bestimmt.</a:t>
          </a:r>
        </a:p>
        <a:p>
          <a:endParaRPr lang="de-DE" sz="1100"/>
        </a:p>
      </xdr:txBody>
    </xdr:sp>
    <xdr:clientData/>
  </xdr:twoCellAnchor>
  <xdr:twoCellAnchor>
    <xdr:from>
      <xdr:col>1</xdr:col>
      <xdr:colOff>350520</xdr:colOff>
      <xdr:row>40</xdr:row>
      <xdr:rowOff>108547</xdr:rowOff>
    </xdr:from>
    <xdr:to>
      <xdr:col>17</xdr:col>
      <xdr:colOff>109673</xdr:colOff>
      <xdr:row>45</xdr:row>
      <xdr:rowOff>39190</xdr:rowOff>
    </xdr:to>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35380" y="7980007"/>
          <a:ext cx="12316913" cy="84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b="0" i="0" u="sng" strike="noStrike">
              <a:solidFill>
                <a:schemeClr val="dk1"/>
              </a:solidFill>
              <a:effectLst/>
              <a:latin typeface="+mn-lt"/>
              <a:ea typeface="+mn-ea"/>
              <a:cs typeface="+mn-cs"/>
            </a:rPr>
            <a:t>IG Metall KuG-Rechner (Version 1.2):</a:t>
          </a:r>
          <a:r>
            <a:rPr lang="de-DE" sz="1100" b="0" i="0" u="none" strike="noStrike" baseline="0">
              <a:solidFill>
                <a:schemeClr val="dk1"/>
              </a:solidFill>
              <a:effectLst/>
              <a:latin typeface="+mn-lt"/>
              <a:ea typeface="+mn-ea"/>
              <a:cs typeface="+mn-cs"/>
            </a:rPr>
            <a:t> </a:t>
          </a:r>
          <a:r>
            <a:rPr lang="de-DE" sz="1100" b="0" i="0" u="none" strike="noStrike">
              <a:solidFill>
                <a:schemeClr val="dk1"/>
              </a:solidFill>
              <a:effectLst/>
              <a:latin typeface="+mn-lt"/>
              <a:ea typeface="+mn-ea"/>
              <a:cs typeface="+mn-cs"/>
            </a:rPr>
            <a:t>Stand: 2. April 2020</a:t>
          </a:r>
        </a:p>
        <a:p>
          <a:pPr algn="l"/>
          <a:r>
            <a:rPr lang="de-DE" sz="1100" b="0" i="0" u="none" strike="noStrike">
              <a:solidFill>
                <a:schemeClr val="dk1"/>
              </a:solidFill>
              <a:effectLst/>
              <a:latin typeface="+mn-lt"/>
              <a:ea typeface="+mn-ea"/>
              <a:cs typeface="+mn-cs"/>
            </a:rPr>
            <a:t>Design und Layout: Funktionsbereich Tarifpolitik und </a:t>
          </a:r>
          <a:r>
            <a:rPr lang="de-DE" sz="1100" b="0" i="0">
              <a:solidFill>
                <a:schemeClr val="dk1"/>
              </a:solidFill>
              <a:effectLst/>
              <a:latin typeface="+mn-lt"/>
              <a:ea typeface="+mn-ea"/>
              <a:cs typeface="+mn-cs"/>
            </a:rPr>
            <a:t>Dittmar &amp; Schomann GbR</a:t>
          </a:r>
          <a:r>
            <a:rPr lang="de-DE" sz="1100" b="0" i="0" u="none" strike="noStrike">
              <a:solidFill>
                <a:schemeClr val="dk1"/>
              </a:solidFill>
              <a:effectLst/>
              <a:latin typeface="+mn-lt"/>
              <a:ea typeface="+mn-ea"/>
              <a:cs typeface="+mn-cs"/>
            </a:rPr>
            <a:t> - Technische Umsetzung:</a:t>
          </a:r>
          <a:r>
            <a:rPr lang="de-DE" sz="1100" b="0" i="0" u="none" strike="noStrike" baseline="0">
              <a:solidFill>
                <a:schemeClr val="dk1"/>
              </a:solidFill>
              <a:effectLst/>
              <a:latin typeface="+mn-lt"/>
              <a:ea typeface="+mn-ea"/>
              <a:cs typeface="+mn-cs"/>
            </a:rPr>
            <a:t> </a:t>
          </a:r>
          <a:r>
            <a:rPr lang="de-DE" sz="1100" b="0" i="0" u="none" strike="noStrike">
              <a:solidFill>
                <a:schemeClr val="dk1"/>
              </a:solidFill>
              <a:effectLst/>
              <a:latin typeface="+mn-lt"/>
              <a:ea typeface="+mn-ea"/>
              <a:cs typeface="+mn-cs"/>
            </a:rPr>
            <a:t>Dittmar &amp; Schomann GbR,</a:t>
          </a:r>
          <a:r>
            <a:rPr lang="de-DE" sz="1100" b="0" i="0" u="none" strike="noStrike" baseline="0">
              <a:solidFill>
                <a:schemeClr val="dk1"/>
              </a:solidFill>
              <a:effectLst/>
              <a:latin typeface="+mn-lt"/>
              <a:ea typeface="+mn-ea"/>
              <a:cs typeface="+mn-cs"/>
            </a:rPr>
            <a:t> </a:t>
          </a:r>
          <a:r>
            <a:rPr lang="de-DE" sz="1100" b="0" i="0" u="none" strike="noStrike">
              <a:solidFill>
                <a:schemeClr val="dk1"/>
              </a:solidFill>
              <a:effectLst/>
              <a:latin typeface="+mn-lt"/>
              <a:ea typeface="+mn-ea"/>
              <a:cs typeface="+mn-cs"/>
            </a:rPr>
            <a:t>26123 Oldenburg</a:t>
          </a:r>
          <a:r>
            <a:rPr lang="de-DE"/>
            <a:t> </a:t>
          </a:r>
        </a:p>
        <a:p>
          <a:pPr algn="l"/>
          <a:r>
            <a:rPr lang="de-DE" sz="1100" i="0">
              <a:solidFill>
                <a:schemeClr val="dk1"/>
              </a:solidFill>
              <a:effectLst/>
              <a:latin typeface="+mn-lt"/>
              <a:ea typeface="+mn-ea"/>
              <a:cs typeface="+mn-cs"/>
            </a:rPr>
            <a:t>Haftungsauschluss:</a:t>
          </a:r>
          <a:r>
            <a:rPr lang="de-DE" sz="1100" i="0" baseline="0">
              <a:solidFill>
                <a:schemeClr val="dk1"/>
              </a:solidFill>
              <a:effectLst/>
              <a:latin typeface="+mn-lt"/>
              <a:ea typeface="+mn-ea"/>
              <a:cs typeface="+mn-cs"/>
            </a:rPr>
            <a:t> </a:t>
          </a:r>
          <a:r>
            <a:rPr lang="de-DE" sz="1100" i="0">
              <a:solidFill>
                <a:schemeClr val="dk1"/>
              </a:solidFill>
              <a:effectLst/>
              <a:latin typeface="+mn-lt"/>
              <a:ea typeface="+mn-ea"/>
              <a:cs typeface="+mn-cs"/>
            </a:rPr>
            <a:t>Für die Richtigkeit der Ergebnisse übernehmen wir keine Gewähr.</a:t>
          </a:r>
          <a:endParaRPr lang="de-DE" i="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7620</xdr:colOff>
          <xdr:row>14</xdr:row>
          <xdr:rowOff>22860</xdr:rowOff>
        </xdr:from>
        <xdr:to>
          <xdr:col>4</xdr:col>
          <xdr:colOff>807720</xdr:colOff>
          <xdr:row>14</xdr:row>
          <xdr:rowOff>266700</xdr:rowOff>
        </xdr:to>
        <xdr:sp macro="" textlink="">
          <xdr:nvSpPr>
            <xdr:cNvPr id="2071" name="Drop Down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22860</xdr:colOff>
          <xdr:row>15</xdr:row>
          <xdr:rowOff>38100</xdr:rowOff>
        </xdr:from>
        <xdr:to>
          <xdr:col>4</xdr:col>
          <xdr:colOff>822960</xdr:colOff>
          <xdr:row>15</xdr:row>
          <xdr:rowOff>297180</xdr:rowOff>
        </xdr:to>
        <xdr:sp macro="" textlink="">
          <xdr:nvSpPr>
            <xdr:cNvPr id="2072" name="Drop Dow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7620</xdr:colOff>
          <xdr:row>13</xdr:row>
          <xdr:rowOff>0</xdr:rowOff>
        </xdr:from>
        <xdr:to>
          <xdr:col>4</xdr:col>
          <xdr:colOff>807720</xdr:colOff>
          <xdr:row>13</xdr:row>
          <xdr:rowOff>251460</xdr:rowOff>
        </xdr:to>
        <xdr:sp macro="" textlink="">
          <xdr:nvSpPr>
            <xdr:cNvPr id="2073" name="Drop Down 25" descr="ttt"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xdr:row>
          <xdr:rowOff>22860</xdr:rowOff>
        </xdr:from>
        <xdr:to>
          <xdr:col>4</xdr:col>
          <xdr:colOff>807720</xdr:colOff>
          <xdr:row>12</xdr:row>
          <xdr:rowOff>38100</xdr:rowOff>
        </xdr:to>
        <xdr:sp macro="" textlink="">
          <xdr:nvSpPr>
            <xdr:cNvPr id="2074" name="Drop Down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9</xdr:row>
          <xdr:rowOff>114300</xdr:rowOff>
        </xdr:from>
        <xdr:to>
          <xdr:col>4</xdr:col>
          <xdr:colOff>807720</xdr:colOff>
          <xdr:row>10</xdr:row>
          <xdr:rowOff>182880</xdr:rowOff>
        </xdr:to>
        <xdr:sp macro="" textlink="">
          <xdr:nvSpPr>
            <xdr:cNvPr id="2075" name="Drop Dow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7</xdr:row>
          <xdr:rowOff>60960</xdr:rowOff>
        </xdr:from>
        <xdr:to>
          <xdr:col>19</xdr:col>
          <xdr:colOff>1333500</xdr:colOff>
          <xdr:row>8</xdr:row>
          <xdr:rowOff>137160</xdr:rowOff>
        </xdr:to>
        <xdr:sp macro="" textlink="">
          <xdr:nvSpPr>
            <xdr:cNvPr id="2076" name="Drop Down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13</xdr:col>
      <xdr:colOff>17145</xdr:colOff>
      <xdr:row>7</xdr:row>
      <xdr:rowOff>388620</xdr:rowOff>
    </xdr:from>
    <xdr:to>
      <xdr:col>15</xdr:col>
      <xdr:colOff>752475</xdr:colOff>
      <xdr:row>9</xdr:row>
      <xdr:rowOff>30480</xdr:rowOff>
    </xdr:to>
    <xdr:sp macro="" textlink="">
      <xdr:nvSpPr>
        <xdr:cNvPr id="17" name="Textfeld 16">
          <a:extLst>
            <a:ext uri="{FF2B5EF4-FFF2-40B4-BE49-F238E27FC236}">
              <a16:creationId xmlns:a16="http://schemas.microsoft.com/office/drawing/2014/main" id="{00000000-0008-0000-0100-000011000000}"/>
            </a:ext>
          </a:extLst>
        </xdr:cNvPr>
        <xdr:cNvSpPr txBox="1"/>
      </xdr:nvSpPr>
      <xdr:spPr>
        <a:xfrm>
          <a:off x="7027545" y="2312670"/>
          <a:ext cx="2707005" cy="937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Die Sozialversicherungsbeiträge, die die Arbeitgeber </a:t>
          </a:r>
          <a:br>
            <a:rPr lang="de-DE" sz="900"/>
          </a:br>
          <a:r>
            <a:rPr lang="de-DE" sz="900"/>
            <a:t>bei Kurzarbeit für ihre Beschäftigten zahlen müssen, </a:t>
          </a:r>
          <a:br>
            <a:rPr lang="de-DE" sz="900"/>
          </a:br>
          <a:r>
            <a:rPr lang="de-DE" sz="900"/>
            <a:t>erstattet die Bundesagentur seit 1.3.2020 befristet </a:t>
          </a:r>
          <a:br>
            <a:rPr lang="de-DE" sz="900"/>
          </a:br>
          <a:r>
            <a:rPr lang="de-DE" sz="900"/>
            <a:t>vorerst bis zum 31.12.2021</a:t>
          </a:r>
          <a:r>
            <a:rPr lang="de-DE" sz="900" baseline="0"/>
            <a:t> </a:t>
          </a:r>
          <a:r>
            <a:rPr lang="de-DE" sz="900"/>
            <a:t>in voller Höhe. </a:t>
          </a:r>
        </a:p>
      </xdr:txBody>
    </xdr:sp>
    <xdr:clientData/>
  </xdr:twoCellAnchor>
  <xdr:twoCellAnchor>
    <xdr:from>
      <xdr:col>3</xdr:col>
      <xdr:colOff>447674</xdr:colOff>
      <xdr:row>5</xdr:row>
      <xdr:rowOff>142875</xdr:rowOff>
    </xdr:from>
    <xdr:to>
      <xdr:col>3</xdr:col>
      <xdr:colOff>1114425</xdr:colOff>
      <xdr:row>6</xdr:row>
      <xdr:rowOff>161925</xdr:rowOff>
    </xdr:to>
    <xdr:grpSp>
      <xdr:nvGrpSpPr>
        <xdr:cNvPr id="22" name="Gruppieren 21">
          <a:extLst>
            <a:ext uri="{FF2B5EF4-FFF2-40B4-BE49-F238E27FC236}">
              <a16:creationId xmlns:a16="http://schemas.microsoft.com/office/drawing/2014/main" id="{00000000-0008-0000-0100-000016000000}"/>
            </a:ext>
          </a:extLst>
        </xdr:cNvPr>
        <xdr:cNvGrpSpPr/>
      </xdr:nvGrpSpPr>
      <xdr:grpSpPr>
        <a:xfrm>
          <a:off x="1682114" y="1346835"/>
          <a:ext cx="666751" cy="247650"/>
          <a:chOff x="1257300" y="1504950"/>
          <a:chExt cx="800100" cy="533400"/>
        </a:xfrm>
      </xdr:grpSpPr>
      <xdr:sp macro="[0]!Rechner_Brutto_Soll_aufrufen_KUG" textlink="">
        <xdr:nvSpPr>
          <xdr:cNvPr id="23" name="Abgerundetes Rechteck 103">
            <a:extLst>
              <a:ext uri="{FF2B5EF4-FFF2-40B4-BE49-F238E27FC236}">
                <a16:creationId xmlns:a16="http://schemas.microsoft.com/office/drawing/2014/main" id="{00000000-0008-0000-0100-000017000000}"/>
              </a:ext>
            </a:extLst>
          </xdr:cNvPr>
          <xdr:cNvSpPr/>
        </xdr:nvSpPr>
        <xdr:spPr bwMode="auto">
          <a:xfrm>
            <a:off x="1257300" y="1504950"/>
            <a:ext cx="800100" cy="533400"/>
          </a:xfrm>
          <a:prstGeom prst="roundRect">
            <a:avLst/>
          </a:prstGeom>
          <a:solidFill>
            <a:srgbClr val="EAEAEA"/>
          </a:solidFill>
          <a:ln w="3175">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sp macro="[0]!Rechner_Brutto_Soll_aufrufen_KUG" textlink="">
        <xdr:nvSpPr>
          <xdr:cNvPr id="24" name="Textfeld 104">
            <a:extLst>
              <a:ext uri="{FF2B5EF4-FFF2-40B4-BE49-F238E27FC236}">
                <a16:creationId xmlns:a16="http://schemas.microsoft.com/office/drawing/2014/main" id="{00000000-0008-0000-0100-000018000000}"/>
              </a:ext>
            </a:extLst>
          </xdr:cNvPr>
          <xdr:cNvSpPr txBox="1"/>
        </xdr:nvSpPr>
        <xdr:spPr bwMode="auto">
          <a:xfrm>
            <a:off x="1304924" y="1522156"/>
            <a:ext cx="641351" cy="464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lang="de-DE" sz="1000">
                <a:solidFill>
                  <a:schemeClr val="tx2"/>
                </a:solidFill>
                <a:latin typeface="Arial" pitchFamily="34" charset="0"/>
                <a:cs typeface="Arial" pitchFamily="34" charset="0"/>
              </a:rPr>
              <a:t>Rechner</a:t>
            </a:r>
          </a:p>
        </xdr:txBody>
      </xdr:sp>
    </xdr:grpSp>
    <xdr:clientData/>
  </xdr:twoCellAnchor>
  <mc:AlternateContent xmlns:mc="http://schemas.openxmlformats.org/markup-compatibility/2006">
    <mc:Choice xmlns:a14="http://schemas.microsoft.com/office/drawing/2010/main" Requires="a14">
      <xdr:twoCellAnchor editAs="oneCell">
        <xdr:from>
          <xdr:col>17</xdr:col>
          <xdr:colOff>114300</xdr:colOff>
          <xdr:row>5</xdr:row>
          <xdr:rowOff>198120</xdr:rowOff>
        </xdr:from>
        <xdr:to>
          <xdr:col>21</xdr:col>
          <xdr:colOff>0</xdr:colOff>
          <xdr:row>7</xdr:row>
          <xdr:rowOff>0</xdr:rowOff>
        </xdr:to>
        <xdr:sp macro="" textlink="">
          <xdr:nvSpPr>
            <xdr:cNvPr id="2092" name="Drop Down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0</xdr:colOff>
      <xdr:row>25</xdr:row>
      <xdr:rowOff>95250</xdr:rowOff>
    </xdr:from>
    <xdr:to>
      <xdr:col>5</xdr:col>
      <xdr:colOff>0</xdr:colOff>
      <xdr:row>27</xdr:row>
      <xdr:rowOff>95250</xdr:rowOff>
    </xdr:to>
    <xdr:sp macro="" textlink="">
      <xdr:nvSpPr>
        <xdr:cNvPr id="43" name="Textfeld 42">
          <a:extLst>
            <a:ext uri="{FF2B5EF4-FFF2-40B4-BE49-F238E27FC236}">
              <a16:creationId xmlns:a16="http://schemas.microsoft.com/office/drawing/2014/main" id="{00000000-0008-0000-0100-00002B000000}"/>
            </a:ext>
          </a:extLst>
        </xdr:cNvPr>
        <xdr:cNvSpPr txBox="1"/>
      </xdr:nvSpPr>
      <xdr:spPr>
        <a:xfrm>
          <a:off x="438150" y="5657850"/>
          <a:ext cx="27432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100" baseline="0"/>
            <a:t>Andere ratierliche Umlage</a:t>
          </a:r>
          <a:br>
            <a:rPr lang="de-DE" sz="1100" baseline="0"/>
          </a:br>
          <a:r>
            <a:rPr lang="de-DE" sz="1100" baseline="0"/>
            <a:t>von Einmalzahlungen</a:t>
          </a:r>
          <a:endParaRPr lang="de-DE" sz="1100"/>
        </a:p>
      </xdr:txBody>
    </xdr:sp>
    <xdr:clientData/>
  </xdr:twoCellAnchor>
  <xdr:twoCellAnchor>
    <xdr:from>
      <xdr:col>2</xdr:col>
      <xdr:colOff>304800</xdr:colOff>
      <xdr:row>21</xdr:row>
      <xdr:rowOff>66675</xdr:rowOff>
    </xdr:from>
    <xdr:to>
      <xdr:col>6</xdr:col>
      <xdr:colOff>0</xdr:colOff>
      <xdr:row>22</xdr:row>
      <xdr:rowOff>161925</xdr:rowOff>
    </xdr:to>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742950" y="4600575"/>
          <a:ext cx="253365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solidFill>
                <a:srgbClr val="E3051B"/>
              </a:solidFill>
            </a:rPr>
            <a:t>Erhöhtes monatliches Entgelt</a:t>
          </a:r>
        </a:p>
      </xdr:txBody>
    </xdr:sp>
    <xdr:clientData/>
  </xdr:twoCellAnchor>
  <mc:AlternateContent xmlns:mc="http://schemas.openxmlformats.org/markup-compatibility/2006">
    <mc:Choice xmlns:a14="http://schemas.microsoft.com/office/drawing/2010/main" Requires="a14">
      <xdr:twoCellAnchor editAs="oneCell">
        <xdr:from>
          <xdr:col>2</xdr:col>
          <xdr:colOff>106680</xdr:colOff>
          <xdr:row>21</xdr:row>
          <xdr:rowOff>99060</xdr:rowOff>
        </xdr:from>
        <xdr:to>
          <xdr:col>2</xdr:col>
          <xdr:colOff>480060</xdr:colOff>
          <xdr:row>22</xdr:row>
          <xdr:rowOff>68580</xdr:rowOff>
        </xdr:to>
        <xdr:sp macro="" textlink="">
          <xdr:nvSpPr>
            <xdr:cNvPr id="2096" name="Kontrollkästchen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53334</xdr:colOff>
      <xdr:row>20</xdr:row>
      <xdr:rowOff>7620</xdr:rowOff>
    </xdr:from>
    <xdr:to>
      <xdr:col>19</xdr:col>
      <xdr:colOff>777239</xdr:colOff>
      <xdr:row>30</xdr:row>
      <xdr:rowOff>26670</xdr:rowOff>
    </xdr:to>
    <xdr:sp macro="" textlink="">
      <xdr:nvSpPr>
        <xdr:cNvPr id="5" name="Pfeil: gebogen 4">
          <a:extLst>
            <a:ext uri="{FF2B5EF4-FFF2-40B4-BE49-F238E27FC236}">
              <a16:creationId xmlns:a16="http://schemas.microsoft.com/office/drawing/2014/main" id="{00000000-0008-0000-0100-000005000000}"/>
            </a:ext>
          </a:extLst>
        </xdr:cNvPr>
        <xdr:cNvSpPr/>
      </xdr:nvSpPr>
      <xdr:spPr>
        <a:xfrm rot="10800000">
          <a:off x="6995154" y="4381500"/>
          <a:ext cx="2080265" cy="2343150"/>
        </a:xfrm>
        <a:prstGeom prst="bentArrow">
          <a:avLst>
            <a:gd name="adj1" fmla="val 10660"/>
            <a:gd name="adj2" fmla="val 11062"/>
            <a:gd name="adj3" fmla="val 21451"/>
            <a:gd name="adj4" fmla="val 18750"/>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xdr:from>
      <xdr:col>4</xdr:col>
      <xdr:colOff>57150</xdr:colOff>
      <xdr:row>25</xdr:row>
      <xdr:rowOff>209550</xdr:rowOff>
    </xdr:from>
    <xdr:to>
      <xdr:col>4</xdr:col>
      <xdr:colOff>723901</xdr:colOff>
      <xdr:row>27</xdr:row>
      <xdr:rowOff>0</xdr:rowOff>
    </xdr:to>
    <xdr:grpSp>
      <xdr:nvGrpSpPr>
        <xdr:cNvPr id="44" name="Gruppieren 43">
          <a:extLst>
            <a:ext uri="{FF2B5EF4-FFF2-40B4-BE49-F238E27FC236}">
              <a16:creationId xmlns:a16="http://schemas.microsoft.com/office/drawing/2014/main" id="{00000000-0008-0000-0100-00002C000000}"/>
            </a:ext>
          </a:extLst>
        </xdr:cNvPr>
        <xdr:cNvGrpSpPr/>
      </xdr:nvGrpSpPr>
      <xdr:grpSpPr>
        <a:xfrm>
          <a:off x="2594610" y="5718810"/>
          <a:ext cx="666751" cy="247650"/>
          <a:chOff x="1257300" y="1504950"/>
          <a:chExt cx="800100" cy="533400"/>
        </a:xfrm>
      </xdr:grpSpPr>
      <xdr:sp macro="[0]!Rechner_Ratierung_sonstige_aufrufen_KUG" textlink="">
        <xdr:nvSpPr>
          <xdr:cNvPr id="45" name="Abgerundetes Rechteck 103">
            <a:extLst>
              <a:ext uri="{FF2B5EF4-FFF2-40B4-BE49-F238E27FC236}">
                <a16:creationId xmlns:a16="http://schemas.microsoft.com/office/drawing/2014/main" id="{00000000-0008-0000-0100-00002D000000}"/>
              </a:ext>
            </a:extLst>
          </xdr:cNvPr>
          <xdr:cNvSpPr/>
        </xdr:nvSpPr>
        <xdr:spPr bwMode="auto">
          <a:xfrm>
            <a:off x="1257300" y="1504950"/>
            <a:ext cx="800100" cy="533400"/>
          </a:xfrm>
          <a:prstGeom prst="roundRect">
            <a:avLst/>
          </a:prstGeom>
          <a:solidFill>
            <a:srgbClr val="EAEAEA"/>
          </a:solidFill>
          <a:ln w="3175">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sp macro="[0]!Rechner_Ratierung_sonstige_aufrufen_KUG" textlink="">
        <xdr:nvSpPr>
          <xdr:cNvPr id="46" name="Textfeld 104">
            <a:extLst>
              <a:ext uri="{FF2B5EF4-FFF2-40B4-BE49-F238E27FC236}">
                <a16:creationId xmlns:a16="http://schemas.microsoft.com/office/drawing/2014/main" id="{00000000-0008-0000-0100-00002E000000}"/>
              </a:ext>
            </a:extLst>
          </xdr:cNvPr>
          <xdr:cNvSpPr txBox="1"/>
        </xdr:nvSpPr>
        <xdr:spPr bwMode="auto">
          <a:xfrm>
            <a:off x="1304924" y="1522156"/>
            <a:ext cx="641351" cy="464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lang="de-DE" sz="1000">
                <a:solidFill>
                  <a:schemeClr val="tx2"/>
                </a:solidFill>
                <a:latin typeface="Arial" pitchFamily="34" charset="0"/>
                <a:cs typeface="Arial" pitchFamily="34" charset="0"/>
              </a:rPr>
              <a:t>Rechner</a:t>
            </a:r>
          </a:p>
        </xdr:txBody>
      </xdr:sp>
    </xdr:grpSp>
    <xdr:clientData/>
  </xdr:twoCellAnchor>
  <xdr:twoCellAnchor>
    <xdr:from>
      <xdr:col>19</xdr:col>
      <xdr:colOff>415545</xdr:colOff>
      <xdr:row>19</xdr:row>
      <xdr:rowOff>206543</xdr:rowOff>
    </xdr:from>
    <xdr:to>
      <xdr:col>19</xdr:col>
      <xdr:colOff>849885</xdr:colOff>
      <xdr:row>20</xdr:row>
      <xdr:rowOff>149903</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rot="5400000">
          <a:off x="8837295" y="4213013"/>
          <a:ext cx="187200" cy="4343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19049</xdr:colOff>
      <xdr:row>4</xdr:row>
      <xdr:rowOff>19050</xdr:rowOff>
    </xdr:from>
    <xdr:to>
      <xdr:col>11</xdr:col>
      <xdr:colOff>85725</xdr:colOff>
      <xdr:row>5</xdr:row>
      <xdr:rowOff>200025</xdr:rowOff>
    </xdr:to>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3667124" y="1076325"/>
          <a:ext cx="31623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rgbClr val="E3051B"/>
              </a:solidFill>
            </a:rPr>
            <a:t>Kurzarbeit / verbleibende Arbeitszeit</a:t>
          </a:r>
        </a:p>
      </xdr:txBody>
    </xdr:sp>
    <xdr:clientData/>
  </xdr:twoCellAnchor>
  <xdr:twoCellAnchor>
    <xdr:from>
      <xdr:col>17</xdr:col>
      <xdr:colOff>19050</xdr:colOff>
      <xdr:row>4</xdr:row>
      <xdr:rowOff>28575</xdr:rowOff>
    </xdr:from>
    <xdr:to>
      <xdr:col>22</xdr:col>
      <xdr:colOff>0</xdr:colOff>
      <xdr:row>5</xdr:row>
      <xdr:rowOff>209550</xdr:rowOff>
    </xdr:to>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191375" y="1085850"/>
          <a:ext cx="31146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rgbClr val="E3051B"/>
              </a:solidFill>
            </a:rPr>
            <a:t>Welche Aufzahlungsregelung wird angewendet?</a:t>
          </a:r>
        </a:p>
      </xdr:txBody>
    </xdr:sp>
    <xdr:clientData/>
  </xdr:twoCellAnchor>
  <xdr:twoCellAnchor>
    <xdr:from>
      <xdr:col>9</xdr:col>
      <xdr:colOff>19050</xdr:colOff>
      <xdr:row>0</xdr:row>
      <xdr:rowOff>104776</xdr:rowOff>
    </xdr:from>
    <xdr:to>
      <xdr:col>10</xdr:col>
      <xdr:colOff>1</xdr:colOff>
      <xdr:row>0</xdr:row>
      <xdr:rowOff>466725</xdr:rowOff>
    </xdr:to>
    <xdr:grpSp>
      <xdr:nvGrpSpPr>
        <xdr:cNvPr id="30" name="Gruppieren 29">
          <a:extLst>
            <a:ext uri="{FF2B5EF4-FFF2-40B4-BE49-F238E27FC236}">
              <a16:creationId xmlns:a16="http://schemas.microsoft.com/office/drawing/2014/main" id="{00000000-0008-0000-0100-00001E000000}"/>
            </a:ext>
          </a:extLst>
        </xdr:cNvPr>
        <xdr:cNvGrpSpPr/>
      </xdr:nvGrpSpPr>
      <xdr:grpSpPr>
        <a:xfrm>
          <a:off x="4773930" y="104776"/>
          <a:ext cx="1421131" cy="361949"/>
          <a:chOff x="1257300" y="1504950"/>
          <a:chExt cx="800100" cy="533400"/>
        </a:xfrm>
      </xdr:grpSpPr>
      <xdr:sp macro="[0]!Startseite_KuG" textlink="">
        <xdr:nvSpPr>
          <xdr:cNvPr id="31" name="Abgerundetes Rechteck 103">
            <a:extLst>
              <a:ext uri="{FF2B5EF4-FFF2-40B4-BE49-F238E27FC236}">
                <a16:creationId xmlns:a16="http://schemas.microsoft.com/office/drawing/2014/main" id="{00000000-0008-0000-0100-00001F000000}"/>
              </a:ext>
            </a:extLst>
          </xdr:cNvPr>
          <xdr:cNvSpPr/>
        </xdr:nvSpPr>
        <xdr:spPr bwMode="auto">
          <a:xfrm>
            <a:off x="1257300" y="1504950"/>
            <a:ext cx="800100" cy="533400"/>
          </a:xfrm>
          <a:prstGeom prst="roundRect">
            <a:avLst/>
          </a:prstGeom>
          <a:solidFill>
            <a:srgbClr val="EAEAEA"/>
          </a:solidFill>
          <a:ln w="3175">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sp macro="[0]!Startseite_KuG" textlink="">
        <xdr:nvSpPr>
          <xdr:cNvPr id="34" name="Textfeld 104">
            <a:extLst>
              <a:ext uri="{FF2B5EF4-FFF2-40B4-BE49-F238E27FC236}">
                <a16:creationId xmlns:a16="http://schemas.microsoft.com/office/drawing/2014/main" id="{00000000-0008-0000-0100-000022000000}"/>
              </a:ext>
            </a:extLst>
          </xdr:cNvPr>
          <xdr:cNvSpPr txBox="1"/>
        </xdr:nvSpPr>
        <xdr:spPr bwMode="auto">
          <a:xfrm>
            <a:off x="1304925" y="1522156"/>
            <a:ext cx="592152" cy="464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108000" tIns="0" rIns="0" bIns="0" rtlCol="0" anchor="ctr"/>
          <a:lstStyle/>
          <a:p>
            <a:pPr algn="ctr"/>
            <a:r>
              <a:rPr lang="de-DE" sz="1000">
                <a:solidFill>
                  <a:schemeClr val="tx2"/>
                </a:solidFill>
                <a:latin typeface="Arial" pitchFamily="34" charset="0"/>
                <a:cs typeface="Arial" pitchFamily="34" charset="0"/>
              </a:rPr>
              <a:t>Erläuterungen</a:t>
            </a:r>
          </a:p>
        </xdr:txBody>
      </xdr:sp>
    </xdr:grpSp>
    <xdr:clientData/>
  </xdr:twoCellAnchor>
  <xdr:twoCellAnchor editAs="oneCell">
    <xdr:from>
      <xdr:col>2</xdr:col>
      <xdr:colOff>200025</xdr:colOff>
      <xdr:row>0</xdr:row>
      <xdr:rowOff>47625</xdr:rowOff>
    </xdr:from>
    <xdr:to>
      <xdr:col>2</xdr:col>
      <xdr:colOff>666084</xdr:colOff>
      <xdr:row>0</xdr:row>
      <xdr:rowOff>514617</xdr:rowOff>
    </xdr:to>
    <xdr:pic>
      <xdr:nvPicPr>
        <xdr:cNvPr id="35" name="Grafik 34" descr="Bildergebnis für igm">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47625"/>
          <a:ext cx="466059" cy="466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22</xdr:row>
      <xdr:rowOff>190500</xdr:rowOff>
    </xdr:from>
    <xdr:to>
      <xdr:col>5</xdr:col>
      <xdr:colOff>0</xdr:colOff>
      <xdr:row>24</xdr:row>
      <xdr:rowOff>171450</xdr:rowOff>
    </xdr:to>
    <xdr:sp macro="" textlink="">
      <xdr:nvSpPr>
        <xdr:cNvPr id="36" name="Textfeld 35">
          <a:extLst>
            <a:ext uri="{FF2B5EF4-FFF2-40B4-BE49-F238E27FC236}">
              <a16:creationId xmlns:a16="http://schemas.microsoft.com/office/drawing/2014/main" id="{00000000-0008-0000-0100-000024000000}"/>
            </a:ext>
          </a:extLst>
        </xdr:cNvPr>
        <xdr:cNvSpPr txBox="1"/>
      </xdr:nvSpPr>
      <xdr:spPr>
        <a:xfrm>
          <a:off x="438150" y="5048250"/>
          <a:ext cx="27432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100" baseline="0"/>
            <a:t>Ratierliche Umlage </a:t>
          </a:r>
          <a:br>
            <a:rPr lang="de-DE" sz="1100" baseline="0"/>
          </a:br>
          <a:r>
            <a:rPr lang="de-DE" sz="1100" baseline="0"/>
            <a:t>gemäß TV ZiA in der MuE</a:t>
          </a:r>
          <a:endParaRPr lang="de-DE" sz="1100"/>
        </a:p>
      </xdr:txBody>
    </xdr:sp>
    <xdr:clientData/>
  </xdr:twoCellAnchor>
  <xdr:twoCellAnchor>
    <xdr:from>
      <xdr:col>4</xdr:col>
      <xdr:colOff>57150</xdr:colOff>
      <xdr:row>23</xdr:row>
      <xdr:rowOff>57150</xdr:rowOff>
    </xdr:from>
    <xdr:to>
      <xdr:col>4</xdr:col>
      <xdr:colOff>723901</xdr:colOff>
      <xdr:row>24</xdr:row>
      <xdr:rowOff>76200</xdr:rowOff>
    </xdr:to>
    <xdr:grpSp>
      <xdr:nvGrpSpPr>
        <xdr:cNvPr id="37" name="Gruppieren 36">
          <a:extLst>
            <a:ext uri="{FF2B5EF4-FFF2-40B4-BE49-F238E27FC236}">
              <a16:creationId xmlns:a16="http://schemas.microsoft.com/office/drawing/2014/main" id="{00000000-0008-0000-0100-000025000000}"/>
            </a:ext>
          </a:extLst>
        </xdr:cNvPr>
        <xdr:cNvGrpSpPr/>
      </xdr:nvGrpSpPr>
      <xdr:grpSpPr>
        <a:xfrm>
          <a:off x="2594610" y="5109210"/>
          <a:ext cx="666751" cy="247650"/>
          <a:chOff x="1257300" y="1504950"/>
          <a:chExt cx="800100" cy="533400"/>
        </a:xfrm>
      </xdr:grpSpPr>
      <xdr:sp macro="[0]!Rechner_Ratierung_ZiA_aufrufen_KUG" textlink="">
        <xdr:nvSpPr>
          <xdr:cNvPr id="38" name="Abgerundetes Rechteck 103">
            <a:extLst>
              <a:ext uri="{FF2B5EF4-FFF2-40B4-BE49-F238E27FC236}">
                <a16:creationId xmlns:a16="http://schemas.microsoft.com/office/drawing/2014/main" id="{00000000-0008-0000-0100-000026000000}"/>
              </a:ext>
            </a:extLst>
          </xdr:cNvPr>
          <xdr:cNvSpPr/>
        </xdr:nvSpPr>
        <xdr:spPr bwMode="auto">
          <a:xfrm>
            <a:off x="1257300" y="1504950"/>
            <a:ext cx="800100" cy="533400"/>
          </a:xfrm>
          <a:prstGeom prst="roundRect">
            <a:avLst/>
          </a:prstGeom>
          <a:solidFill>
            <a:srgbClr val="EAEAEA"/>
          </a:solidFill>
          <a:ln w="3175">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de-DE"/>
          </a:p>
        </xdr:txBody>
      </xdr:sp>
      <xdr:sp macro="[0]!Rechner_Ratierung_ZiA_aufrufen_KUG" textlink="">
        <xdr:nvSpPr>
          <xdr:cNvPr id="39" name="Textfeld 104">
            <a:extLst>
              <a:ext uri="{FF2B5EF4-FFF2-40B4-BE49-F238E27FC236}">
                <a16:creationId xmlns:a16="http://schemas.microsoft.com/office/drawing/2014/main" id="{00000000-0008-0000-0100-000027000000}"/>
              </a:ext>
            </a:extLst>
          </xdr:cNvPr>
          <xdr:cNvSpPr txBox="1"/>
        </xdr:nvSpPr>
        <xdr:spPr bwMode="auto">
          <a:xfrm>
            <a:off x="1304924" y="1522156"/>
            <a:ext cx="641351" cy="464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lang="de-DE" sz="1000">
                <a:solidFill>
                  <a:schemeClr val="tx2"/>
                </a:solidFill>
                <a:latin typeface="Arial" pitchFamily="34" charset="0"/>
                <a:cs typeface="Arial" pitchFamily="34" charset="0"/>
              </a:rPr>
              <a:t>Rechner</a:t>
            </a:r>
          </a:p>
        </xdr:txBody>
      </xdr:sp>
    </xdr:grpSp>
    <xdr:clientData/>
  </xdr:twoCellAnchor>
  <xdr:twoCellAnchor>
    <xdr:from>
      <xdr:col>17</xdr:col>
      <xdr:colOff>97155</xdr:colOff>
      <xdr:row>10</xdr:row>
      <xdr:rowOff>112394</xdr:rowOff>
    </xdr:from>
    <xdr:to>
      <xdr:col>20</xdr:col>
      <xdr:colOff>746760</xdr:colOff>
      <xdr:row>20</xdr:row>
      <xdr:rowOff>57150</xdr:rowOff>
    </xdr:to>
    <xdr:sp macro="" textlink="">
      <xdr:nvSpPr>
        <xdr:cNvPr id="19" name="Textfeld 18">
          <a:extLst>
            <a:ext uri="{FF2B5EF4-FFF2-40B4-BE49-F238E27FC236}">
              <a16:creationId xmlns:a16="http://schemas.microsoft.com/office/drawing/2014/main" id="{00000000-0008-0000-0100-000013000000}"/>
            </a:ext>
          </a:extLst>
        </xdr:cNvPr>
        <xdr:cNvSpPr txBox="1"/>
      </xdr:nvSpPr>
      <xdr:spPr>
        <a:xfrm>
          <a:off x="7383780" y="2388869"/>
          <a:ext cx="3126105" cy="2097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0" i="1"/>
            <a:t>Im oberen Feld</a:t>
          </a:r>
          <a:r>
            <a:rPr lang="de-DE" sz="900" b="0" i="1" baseline="0"/>
            <a:t> kann eine Aufzahlungsregelung ausgewählt werden. I</a:t>
          </a:r>
          <a:r>
            <a:rPr lang="de-DE" sz="900" b="0" i="1" baseline="0">
              <a:solidFill>
                <a:schemeClr val="dk1"/>
              </a:solidFill>
              <a:effectLst/>
              <a:latin typeface="+mn-lt"/>
              <a:ea typeface="+mn-ea"/>
              <a:cs typeface="+mn-cs"/>
            </a:rPr>
            <a:t>n der zweiten Zeile </a:t>
          </a:r>
          <a:r>
            <a:rPr lang="de-DE" sz="900" b="0" i="1" baseline="0"/>
            <a:t>ist der entsprechende </a:t>
          </a:r>
          <a:r>
            <a:rPr lang="de-DE" sz="900" b="1" i="1" baseline="0"/>
            <a:t>monatliche</a:t>
          </a:r>
          <a:r>
            <a:rPr lang="de-DE" sz="900" b="0" i="1" baseline="0"/>
            <a:t> Betrag bzw. Prozentsatz einzutragen. </a:t>
          </a:r>
          <a:br>
            <a:rPr lang="de-DE" sz="900" b="0" i="1" baseline="0"/>
          </a:br>
          <a:r>
            <a:rPr lang="de-DE" sz="300" b="0" i="1" baseline="0"/>
            <a:t/>
          </a:r>
          <a:br>
            <a:rPr lang="de-DE" sz="300" b="0" i="1" baseline="0"/>
          </a:br>
          <a:endParaRPr lang="de-DE" sz="900" b="1" i="1" baseline="0"/>
        </a:p>
        <a:p>
          <a:endParaRPr lang="de-DE" sz="300" b="0" i="1" baseline="0"/>
        </a:p>
        <a:p>
          <a:endParaRPr lang="de-DE" sz="900" b="1" i="1" baseline="0"/>
        </a:p>
        <a:p>
          <a:endParaRPr lang="de-DE" sz="900" b="1" i="1" baseline="0"/>
        </a:p>
        <a:p>
          <a:endParaRPr lang="de-DE" sz="900" b="1" i="1" baseline="0"/>
        </a:p>
        <a:p>
          <a:endParaRPr lang="de-DE" sz="900" b="1" i="1" baseline="0"/>
        </a:p>
        <a:p>
          <a:endParaRPr lang="de-DE" sz="900" b="1" i="1" baseline="0"/>
        </a:p>
        <a:p>
          <a:r>
            <a:rPr lang="de-DE" sz="900" b="1" i="1" baseline="0">
              <a:solidFill>
                <a:srgbClr val="E3051B"/>
              </a:solidFill>
            </a:rPr>
            <a:t>Der Aufzahlungsbetrag ist generell steuerpflichtig. </a:t>
          </a:r>
          <a:r>
            <a:rPr lang="de-DE" sz="900" b="1" i="1" baseline="0"/>
            <a:t/>
          </a:r>
          <a:br>
            <a:rPr lang="de-DE" sz="900" b="1" i="1" baseline="0"/>
          </a:br>
          <a:r>
            <a:rPr lang="de-DE" sz="300" b="0" i="1" baseline="0"/>
            <a:t/>
          </a:r>
          <a:br>
            <a:rPr lang="de-DE" sz="300" b="0" i="1" baseline="0"/>
          </a:br>
          <a:r>
            <a:rPr lang="de-DE" sz="900" b="0" i="1" baseline="0"/>
            <a:t>Bis zur Höhe des Fiktivlohnes (80 % des entfallenden </a:t>
          </a:r>
          <a:br>
            <a:rPr lang="de-DE" sz="900" b="0" i="1" baseline="0"/>
          </a:br>
          <a:r>
            <a:rPr lang="de-DE" sz="900" b="0" i="1" baseline="0"/>
            <a:t>Brutto-Monatsentgeltes) ist die Aufzahlung sozialversicherungsfrei..</a:t>
          </a:r>
        </a:p>
        <a:p>
          <a:endParaRPr lang="de-DE" sz="900" b="0" i="1" baseline="0"/>
        </a:p>
        <a:p>
          <a:endParaRPr lang="de-DE" sz="3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2305050</xdr:colOff>
      <xdr:row>75</xdr:row>
      <xdr:rowOff>95250</xdr:rowOff>
    </xdr:from>
    <xdr:to>
      <xdr:col>0</xdr:col>
      <xdr:colOff>2524125</xdr:colOff>
      <xdr:row>75</xdr:row>
      <xdr:rowOff>361950</xdr:rowOff>
    </xdr:to>
    <xdr:sp macro="" textlink="">
      <xdr:nvSpPr>
        <xdr:cNvPr id="2" name="Pfeil: nach unten 1">
          <a:extLst>
            <a:ext uri="{FF2B5EF4-FFF2-40B4-BE49-F238E27FC236}">
              <a16:creationId xmlns:a16="http://schemas.microsoft.com/office/drawing/2014/main" id="{00000000-0008-0000-0200-000002000000}"/>
            </a:ext>
          </a:extLst>
        </xdr:cNvPr>
        <xdr:cNvSpPr/>
      </xdr:nvSpPr>
      <xdr:spPr>
        <a:xfrm>
          <a:off x="2305050" y="14382750"/>
          <a:ext cx="219075" cy="2667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447675</xdr:colOff>
      <xdr:row>75</xdr:row>
      <xdr:rowOff>200025</xdr:rowOff>
    </xdr:from>
    <xdr:to>
      <xdr:col>1</xdr:col>
      <xdr:colOff>647700</xdr:colOff>
      <xdr:row>76</xdr:row>
      <xdr:rowOff>0</xdr:rowOff>
    </xdr:to>
    <xdr:sp macro="" textlink="">
      <xdr:nvSpPr>
        <xdr:cNvPr id="3" name="Pfeil: nach unten 2">
          <a:extLst>
            <a:ext uri="{FF2B5EF4-FFF2-40B4-BE49-F238E27FC236}">
              <a16:creationId xmlns:a16="http://schemas.microsoft.com/office/drawing/2014/main" id="{00000000-0008-0000-0200-000003000000}"/>
            </a:ext>
          </a:extLst>
        </xdr:cNvPr>
        <xdr:cNvSpPr/>
      </xdr:nvSpPr>
      <xdr:spPr>
        <a:xfrm>
          <a:off x="3457575" y="14487525"/>
          <a:ext cx="200025"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2505075</xdr:colOff>
      <xdr:row>77</xdr:row>
      <xdr:rowOff>85725</xdr:rowOff>
    </xdr:from>
    <xdr:to>
      <xdr:col>0</xdr:col>
      <xdr:colOff>2724150</xdr:colOff>
      <xdr:row>77</xdr:row>
      <xdr:rowOff>352425</xdr:rowOff>
    </xdr:to>
    <xdr:sp macro="" textlink="">
      <xdr:nvSpPr>
        <xdr:cNvPr id="4" name="Pfeil: nach unten 3">
          <a:extLst>
            <a:ext uri="{FF2B5EF4-FFF2-40B4-BE49-F238E27FC236}">
              <a16:creationId xmlns:a16="http://schemas.microsoft.com/office/drawing/2014/main" id="{00000000-0008-0000-0200-000004000000}"/>
            </a:ext>
          </a:extLst>
        </xdr:cNvPr>
        <xdr:cNvSpPr/>
      </xdr:nvSpPr>
      <xdr:spPr>
        <a:xfrm>
          <a:off x="2505075" y="15163800"/>
          <a:ext cx="219075" cy="2667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447675</xdr:colOff>
      <xdr:row>77</xdr:row>
      <xdr:rowOff>200025</xdr:rowOff>
    </xdr:from>
    <xdr:to>
      <xdr:col>1</xdr:col>
      <xdr:colOff>647700</xdr:colOff>
      <xdr:row>78</xdr:row>
      <xdr:rowOff>0</xdr:rowOff>
    </xdr:to>
    <xdr:sp macro="" textlink="">
      <xdr:nvSpPr>
        <xdr:cNvPr id="5" name="Pfeil: nach unten 4">
          <a:extLst>
            <a:ext uri="{FF2B5EF4-FFF2-40B4-BE49-F238E27FC236}">
              <a16:creationId xmlns:a16="http://schemas.microsoft.com/office/drawing/2014/main" id="{00000000-0008-0000-0200-000005000000}"/>
            </a:ext>
          </a:extLst>
        </xdr:cNvPr>
        <xdr:cNvSpPr/>
      </xdr:nvSpPr>
      <xdr:spPr>
        <a:xfrm>
          <a:off x="3457575" y="14487525"/>
          <a:ext cx="200025"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2590800</xdr:colOff>
      <xdr:row>79</xdr:row>
      <xdr:rowOff>85725</xdr:rowOff>
    </xdr:from>
    <xdr:to>
      <xdr:col>0</xdr:col>
      <xdr:colOff>2809875</xdr:colOff>
      <xdr:row>79</xdr:row>
      <xdr:rowOff>352425</xdr:rowOff>
    </xdr:to>
    <xdr:sp macro="" textlink="">
      <xdr:nvSpPr>
        <xdr:cNvPr id="6" name="Pfeil: nach unten 5">
          <a:extLst>
            <a:ext uri="{FF2B5EF4-FFF2-40B4-BE49-F238E27FC236}">
              <a16:creationId xmlns:a16="http://schemas.microsoft.com/office/drawing/2014/main" id="{00000000-0008-0000-0200-000006000000}"/>
            </a:ext>
          </a:extLst>
        </xdr:cNvPr>
        <xdr:cNvSpPr/>
      </xdr:nvSpPr>
      <xdr:spPr>
        <a:xfrm>
          <a:off x="2590800" y="15916275"/>
          <a:ext cx="219075" cy="2667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476251</xdr:colOff>
      <xdr:row>79</xdr:row>
      <xdr:rowOff>276224</xdr:rowOff>
    </xdr:from>
    <xdr:to>
      <xdr:col>1</xdr:col>
      <xdr:colOff>685801</xdr:colOff>
      <xdr:row>79</xdr:row>
      <xdr:rowOff>495299</xdr:rowOff>
    </xdr:to>
    <xdr:sp macro="" textlink="">
      <xdr:nvSpPr>
        <xdr:cNvPr id="7" name="Pfeil: nach unten 6">
          <a:extLst>
            <a:ext uri="{FF2B5EF4-FFF2-40B4-BE49-F238E27FC236}">
              <a16:creationId xmlns:a16="http://schemas.microsoft.com/office/drawing/2014/main" id="{00000000-0008-0000-0200-000007000000}"/>
            </a:ext>
          </a:extLst>
        </xdr:cNvPr>
        <xdr:cNvSpPr/>
      </xdr:nvSpPr>
      <xdr:spPr>
        <a:xfrm>
          <a:off x="3486151" y="16106774"/>
          <a:ext cx="209550"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C1:H1"/>
  <sheetViews>
    <sheetView showRowColHeaders="0" zoomScaleNormal="100" workbookViewId="0">
      <selection activeCell="J11" sqref="J11"/>
    </sheetView>
  </sheetViews>
  <sheetFormatPr baseColWidth="10" defaultColWidth="11.44140625" defaultRowHeight="14.4" x14ac:dyDescent="0.3"/>
  <cols>
    <col min="1" max="15" width="11.44140625" style="36"/>
    <col min="16" max="16" width="11.44140625" style="36" customWidth="1"/>
    <col min="17" max="16384" width="11.44140625" style="36"/>
  </cols>
  <sheetData>
    <row r="1" spans="3:8" s="76" customFormat="1" ht="58.5" customHeight="1" x14ac:dyDescent="0.3">
      <c r="C1" s="76" t="s">
        <v>121</v>
      </c>
      <c r="H1" s="76" t="s">
        <v>120</v>
      </c>
    </row>
  </sheetData>
  <sheetProtection selectLockedCell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B1:V37"/>
  <sheetViews>
    <sheetView showRowColHeaders="0" tabSelected="1" zoomScaleNormal="100" workbookViewId="0">
      <selection activeCell="E6" sqref="E6:E7"/>
    </sheetView>
  </sheetViews>
  <sheetFormatPr baseColWidth="10" defaultColWidth="11.44140625" defaultRowHeight="14.4" x14ac:dyDescent="0.3"/>
  <cols>
    <col min="1" max="1" width="5.109375" style="37" customWidth="1"/>
    <col min="2" max="2" width="1.44140625" style="37" customWidth="1"/>
    <col min="3" max="3" width="11.44140625" style="37"/>
    <col min="4" max="4" width="19" style="37" customWidth="1"/>
    <col min="5" max="5" width="12.44140625" style="37" customWidth="1"/>
    <col min="6" max="6" width="1.44140625" style="37" customWidth="1"/>
    <col min="7" max="7" width="5.5546875" style="37" customWidth="1"/>
    <col min="8" max="8" width="1.44140625" style="37" customWidth="1"/>
    <col min="9" max="9" width="11.44140625" style="37"/>
    <col min="10" max="10" width="21" style="37" customWidth="1"/>
    <col min="11" max="11" width="12.5546875" style="37" customWidth="1"/>
    <col min="12" max="12" width="1.5546875" style="37" customWidth="1"/>
    <col min="13" max="13" width="2.44140625" style="37" hidden="1" customWidth="1"/>
    <col min="14" max="14" width="11.44140625" style="37" hidden="1" customWidth="1"/>
    <col min="15" max="15" width="18.109375" style="37" hidden="1" customWidth="1"/>
    <col min="16" max="16" width="12.33203125" style="37" hidden="1" customWidth="1"/>
    <col min="17" max="17" width="4.88671875" style="37" customWidth="1"/>
    <col min="18" max="18" width="1.88671875" style="37" customWidth="1"/>
    <col min="19" max="19" width="11.44140625" style="37" customWidth="1"/>
    <col min="20" max="20" width="23.88671875" style="37" customWidth="1"/>
    <col min="21" max="21" width="11.44140625" style="37" customWidth="1"/>
    <col min="22" max="22" width="1.5546875" style="37" customWidth="1"/>
    <col min="23" max="16384" width="11.44140625" style="37"/>
  </cols>
  <sheetData>
    <row r="1" spans="2:22" s="76" customFormat="1" ht="42" customHeight="1" x14ac:dyDescent="0.3">
      <c r="D1" s="76" t="s">
        <v>121</v>
      </c>
      <c r="S1" s="77" t="s">
        <v>141</v>
      </c>
    </row>
    <row r="2" spans="2:22" ht="7.5" customHeight="1" x14ac:dyDescent="0.3"/>
    <row r="3" spans="2:22" ht="3" customHeight="1" thickBot="1" x14ac:dyDescent="0.35"/>
    <row r="4" spans="2:22" ht="35.25" customHeight="1" thickBot="1" x14ac:dyDescent="0.35">
      <c r="B4" s="72"/>
      <c r="C4" s="109" t="s">
        <v>122</v>
      </c>
      <c r="D4" s="110"/>
      <c r="E4" s="110"/>
      <c r="F4" s="73"/>
      <c r="G4" s="38"/>
      <c r="H4" s="74"/>
      <c r="I4" s="111" t="s">
        <v>103</v>
      </c>
      <c r="J4" s="111"/>
      <c r="K4" s="111"/>
      <c r="L4" s="75"/>
      <c r="M4" s="38"/>
      <c r="N4" s="117" t="s">
        <v>33</v>
      </c>
      <c r="O4" s="118"/>
      <c r="P4" s="119"/>
      <c r="Q4" s="38"/>
      <c r="R4" s="112" t="s">
        <v>104</v>
      </c>
      <c r="S4" s="111"/>
      <c r="T4" s="111"/>
      <c r="U4" s="111"/>
      <c r="V4" s="113"/>
    </row>
    <row r="5" spans="2:22" ht="8.25" customHeight="1" x14ac:dyDescent="0.3">
      <c r="B5" s="39"/>
      <c r="C5" s="40"/>
      <c r="D5" s="40"/>
      <c r="E5" s="40"/>
      <c r="F5" s="41"/>
      <c r="H5" s="42"/>
      <c r="I5" s="43"/>
      <c r="J5" s="43"/>
      <c r="K5" s="43"/>
      <c r="L5" s="44"/>
      <c r="N5" s="42"/>
      <c r="O5" s="43"/>
      <c r="P5" s="44"/>
      <c r="R5" s="39"/>
      <c r="S5" s="45"/>
      <c r="T5" s="45"/>
      <c r="U5" s="40"/>
      <c r="V5" s="41"/>
    </row>
    <row r="6" spans="2:22" ht="18" customHeight="1" x14ac:dyDescent="0.3">
      <c r="B6" s="42"/>
      <c r="C6" s="79" t="s">
        <v>105</v>
      </c>
      <c r="D6" s="79"/>
      <c r="E6" s="133">
        <v>0</v>
      </c>
      <c r="F6" s="44"/>
      <c r="H6" s="46"/>
      <c r="I6" s="132"/>
      <c r="J6" s="132"/>
      <c r="K6" s="132"/>
      <c r="L6" s="47"/>
      <c r="N6" s="42"/>
      <c r="O6" s="43"/>
      <c r="P6" s="44"/>
      <c r="R6" s="42"/>
      <c r="S6" s="48"/>
      <c r="T6" s="48"/>
      <c r="U6" s="48"/>
      <c r="V6" s="44"/>
    </row>
    <row r="7" spans="2:22" ht="18" customHeight="1" x14ac:dyDescent="0.3">
      <c r="B7" s="42"/>
      <c r="C7" s="79"/>
      <c r="D7" s="79"/>
      <c r="E7" s="133"/>
      <c r="F7" s="44"/>
      <c r="H7" s="49"/>
      <c r="I7" s="78" t="s">
        <v>132</v>
      </c>
      <c r="J7" s="78"/>
      <c r="K7" s="50">
        <v>0.5</v>
      </c>
      <c r="L7" s="51"/>
      <c r="N7" s="42"/>
      <c r="O7" s="43"/>
      <c r="P7" s="44"/>
      <c r="R7" s="42"/>
      <c r="S7" s="48"/>
      <c r="T7" s="48"/>
      <c r="U7" s="48"/>
      <c r="V7" s="44"/>
    </row>
    <row r="8" spans="2:22" ht="14.25" customHeight="1" x14ac:dyDescent="0.3">
      <c r="B8" s="42"/>
      <c r="C8" s="43"/>
      <c r="D8" s="43"/>
      <c r="E8" s="43"/>
      <c r="F8" s="44"/>
      <c r="H8" s="49"/>
      <c r="I8" s="52"/>
      <c r="J8" s="52"/>
      <c r="K8" s="53" t="s">
        <v>110</v>
      </c>
      <c r="L8" s="51"/>
      <c r="N8" s="42"/>
      <c r="O8" s="43"/>
      <c r="P8" s="44"/>
      <c r="R8" s="42"/>
      <c r="S8" s="48"/>
      <c r="T8" s="48"/>
      <c r="U8" s="48"/>
      <c r="V8" s="44"/>
    </row>
    <row r="9" spans="2:22" ht="18.75" customHeight="1" x14ac:dyDescent="0.3">
      <c r="B9" s="42"/>
      <c r="C9" s="131" t="s">
        <v>106</v>
      </c>
      <c r="D9" s="131"/>
      <c r="E9" s="54">
        <v>35</v>
      </c>
      <c r="F9" s="44"/>
      <c r="H9" s="49"/>
      <c r="I9" s="78" t="s">
        <v>111</v>
      </c>
      <c r="J9" s="78"/>
      <c r="K9" s="54">
        <v>17.5</v>
      </c>
      <c r="L9" s="51"/>
      <c r="N9" s="42"/>
      <c r="O9" s="43"/>
      <c r="P9" s="44"/>
      <c r="R9" s="42"/>
      <c r="S9" s="79" t="s">
        <v>118</v>
      </c>
      <c r="T9" s="79"/>
      <c r="U9" s="127">
        <v>0</v>
      </c>
      <c r="V9" s="44"/>
    </row>
    <row r="10" spans="2:22" ht="14.25" customHeight="1" x14ac:dyDescent="0.3">
      <c r="B10" s="42"/>
      <c r="C10" s="43"/>
      <c r="D10" s="43"/>
      <c r="E10" s="43"/>
      <c r="F10" s="44"/>
      <c r="H10" s="49"/>
      <c r="I10" s="52"/>
      <c r="J10" s="52"/>
      <c r="K10" s="52"/>
      <c r="L10" s="51"/>
      <c r="N10" s="42"/>
      <c r="O10" s="43"/>
      <c r="P10" s="44"/>
      <c r="R10" s="42"/>
      <c r="S10" s="79"/>
      <c r="T10" s="79"/>
      <c r="U10" s="128"/>
      <c r="V10" s="44"/>
    </row>
    <row r="11" spans="2:22" ht="18.75" customHeight="1" x14ac:dyDescent="0.3">
      <c r="B11" s="42"/>
      <c r="C11" s="43"/>
      <c r="D11" s="43"/>
      <c r="E11" s="43"/>
      <c r="F11" s="44"/>
      <c r="H11" s="49"/>
      <c r="I11" s="79" t="s">
        <v>112</v>
      </c>
      <c r="J11" s="79"/>
      <c r="K11" s="100">
        <v>0</v>
      </c>
      <c r="L11" s="51"/>
      <c r="N11" s="42"/>
      <c r="O11" s="43"/>
      <c r="P11" s="44"/>
      <c r="R11" s="42"/>
      <c r="S11" s="55"/>
      <c r="T11" s="55"/>
      <c r="U11" s="43"/>
      <c r="V11" s="44"/>
    </row>
    <row r="12" spans="2:22" ht="18" customHeight="1" x14ac:dyDescent="0.3">
      <c r="B12" s="42"/>
      <c r="C12" s="43"/>
      <c r="D12" s="43"/>
      <c r="E12" s="43"/>
      <c r="F12" s="44"/>
      <c r="H12" s="49"/>
      <c r="I12" s="79"/>
      <c r="J12" s="79"/>
      <c r="K12" s="100"/>
      <c r="L12" s="51"/>
      <c r="N12" s="42"/>
      <c r="O12" s="43"/>
      <c r="P12" s="44"/>
      <c r="R12" s="42"/>
      <c r="S12" s="55"/>
      <c r="T12" s="55"/>
      <c r="U12" s="43"/>
      <c r="V12" s="44"/>
    </row>
    <row r="13" spans="2:22" ht="9.75" customHeight="1" x14ac:dyDescent="0.3">
      <c r="B13" s="42"/>
      <c r="C13" s="43"/>
      <c r="D13" s="43"/>
      <c r="E13" s="43"/>
      <c r="F13" s="44"/>
      <c r="H13" s="56"/>
      <c r="I13" s="57"/>
      <c r="J13" s="57"/>
      <c r="K13" s="58"/>
      <c r="L13" s="59"/>
      <c r="N13" s="42"/>
      <c r="O13" s="43"/>
      <c r="P13" s="44"/>
      <c r="R13" s="42"/>
      <c r="S13" s="55"/>
      <c r="T13" s="55"/>
      <c r="U13" s="43"/>
      <c r="V13" s="44"/>
    </row>
    <row r="14" spans="2:22" ht="25.5" customHeight="1" x14ac:dyDescent="0.3">
      <c r="B14" s="80"/>
      <c r="C14" s="81"/>
      <c r="D14" s="81"/>
      <c r="E14" s="81"/>
      <c r="F14" s="82"/>
      <c r="H14" s="56"/>
      <c r="I14" s="57"/>
      <c r="J14" s="57"/>
      <c r="K14" s="58"/>
      <c r="L14" s="59"/>
      <c r="N14" s="42"/>
      <c r="O14" s="43"/>
      <c r="P14" s="44"/>
      <c r="R14" s="42"/>
      <c r="S14" s="55"/>
      <c r="T14" s="55"/>
      <c r="U14" s="43"/>
      <c r="V14" s="44"/>
    </row>
    <row r="15" spans="2:22" ht="26.25" customHeight="1" x14ac:dyDescent="0.3">
      <c r="B15" s="80"/>
      <c r="C15" s="81"/>
      <c r="D15" s="81"/>
      <c r="E15" s="81"/>
      <c r="F15" s="82"/>
      <c r="H15" s="56"/>
      <c r="I15" s="57"/>
      <c r="J15" s="57"/>
      <c r="K15" s="58"/>
      <c r="L15" s="59"/>
      <c r="N15" s="42"/>
      <c r="O15" s="43"/>
      <c r="P15" s="44"/>
      <c r="R15" s="42"/>
      <c r="S15" s="55"/>
      <c r="T15" s="55"/>
      <c r="U15" s="43"/>
      <c r="V15" s="44"/>
    </row>
    <row r="16" spans="2:22" ht="24.75" customHeight="1" thickBot="1" x14ac:dyDescent="0.35">
      <c r="B16" s="80"/>
      <c r="C16" s="81"/>
      <c r="D16" s="81"/>
      <c r="E16" s="81"/>
      <c r="F16" s="82"/>
      <c r="H16" s="56"/>
      <c r="I16" s="57"/>
      <c r="J16" s="57"/>
      <c r="K16" s="58"/>
      <c r="L16" s="59"/>
      <c r="N16" s="42"/>
      <c r="O16" s="43"/>
      <c r="P16" s="44"/>
      <c r="R16" s="42"/>
      <c r="S16" s="55"/>
      <c r="T16" s="55"/>
      <c r="U16" s="43"/>
      <c r="V16" s="44"/>
    </row>
    <row r="17" spans="2:22" ht="6" customHeight="1" x14ac:dyDescent="0.3">
      <c r="B17" s="42"/>
      <c r="C17" s="43"/>
      <c r="D17" s="43"/>
      <c r="E17" s="43"/>
      <c r="F17" s="44"/>
      <c r="H17" s="56"/>
      <c r="I17" s="57"/>
      <c r="J17" s="57"/>
      <c r="K17" s="58"/>
      <c r="L17" s="59"/>
      <c r="N17" s="83" t="s">
        <v>34</v>
      </c>
      <c r="O17" s="120"/>
      <c r="P17" s="123">
        <v>0</v>
      </c>
      <c r="R17" s="42"/>
      <c r="S17" s="55"/>
      <c r="T17" s="55"/>
      <c r="U17" s="43"/>
      <c r="V17" s="44"/>
    </row>
    <row r="18" spans="2:22" ht="1.5" customHeight="1" thickBot="1" x14ac:dyDescent="0.35">
      <c r="B18" s="42"/>
      <c r="C18" s="43"/>
      <c r="D18" s="43"/>
      <c r="E18" s="43"/>
      <c r="F18" s="44"/>
      <c r="H18" s="56"/>
      <c r="I18" s="57"/>
      <c r="J18" s="57"/>
      <c r="K18" s="58"/>
      <c r="L18" s="59"/>
      <c r="N18" s="121"/>
      <c r="O18" s="122"/>
      <c r="P18" s="124"/>
      <c r="R18" s="42"/>
      <c r="S18" s="55"/>
      <c r="T18" s="55"/>
      <c r="U18" s="43"/>
      <c r="V18" s="44"/>
    </row>
    <row r="19" spans="2:22" ht="19.5" customHeight="1" x14ac:dyDescent="0.3">
      <c r="B19" s="42"/>
      <c r="C19" s="79" t="s">
        <v>108</v>
      </c>
      <c r="D19" s="79"/>
      <c r="E19" s="89">
        <v>0</v>
      </c>
      <c r="F19" s="44"/>
      <c r="H19" s="56"/>
      <c r="I19" s="83" t="s">
        <v>113</v>
      </c>
      <c r="J19" s="84"/>
      <c r="K19" s="104">
        <v>0</v>
      </c>
      <c r="L19" s="59"/>
      <c r="N19" s="121" t="s">
        <v>35</v>
      </c>
      <c r="O19" s="122"/>
      <c r="P19" s="125">
        <v>0</v>
      </c>
      <c r="R19" s="42"/>
      <c r="S19" s="43"/>
      <c r="T19" s="43"/>
      <c r="U19" s="43"/>
      <c r="V19" s="44"/>
    </row>
    <row r="20" spans="2:22" ht="19.5" customHeight="1" thickBot="1" x14ac:dyDescent="0.35">
      <c r="B20" s="42"/>
      <c r="C20" s="79"/>
      <c r="D20" s="79"/>
      <c r="E20" s="89"/>
      <c r="F20" s="44"/>
      <c r="H20" s="56"/>
      <c r="I20" s="85"/>
      <c r="J20" s="86"/>
      <c r="K20" s="105"/>
      <c r="L20" s="59"/>
      <c r="N20" s="121"/>
      <c r="O20" s="122"/>
      <c r="P20" s="126"/>
      <c r="R20" s="42"/>
      <c r="S20" s="43"/>
      <c r="T20" s="43"/>
      <c r="U20" s="43"/>
      <c r="V20" s="44"/>
    </row>
    <row r="21" spans="2:22" ht="12.75" customHeight="1" thickBot="1" x14ac:dyDescent="0.35">
      <c r="B21" s="60"/>
      <c r="C21" s="61"/>
      <c r="D21" s="61"/>
      <c r="E21" s="61"/>
      <c r="F21" s="62"/>
      <c r="H21" s="63"/>
      <c r="I21" s="61"/>
      <c r="J21" s="61"/>
      <c r="K21" s="61"/>
      <c r="L21" s="64"/>
      <c r="N21" s="114" t="s">
        <v>4</v>
      </c>
      <c r="O21" s="115"/>
      <c r="P21" s="129">
        <v>1</v>
      </c>
      <c r="R21" s="60"/>
      <c r="S21" s="61"/>
      <c r="T21" s="61"/>
      <c r="U21" s="61"/>
      <c r="V21" s="62"/>
    </row>
    <row r="22" spans="2:22" ht="21.75" customHeight="1" thickBot="1" x14ac:dyDescent="0.35">
      <c r="B22" s="42"/>
      <c r="C22" s="43"/>
      <c r="D22" s="43"/>
      <c r="E22" s="43"/>
      <c r="F22" s="44"/>
      <c r="H22" s="56"/>
      <c r="I22" s="43"/>
      <c r="J22" s="43"/>
      <c r="K22" s="43"/>
      <c r="L22" s="59"/>
      <c r="N22" s="102"/>
      <c r="O22" s="116"/>
      <c r="P22" s="130"/>
    </row>
    <row r="23" spans="2:22" ht="19.5" customHeight="1" thickBot="1" x14ac:dyDescent="0.35">
      <c r="B23" s="42"/>
      <c r="C23" s="43"/>
      <c r="D23" s="43"/>
      <c r="E23" s="43"/>
      <c r="F23" s="44"/>
      <c r="H23" s="56"/>
      <c r="I23" s="83" t="s">
        <v>114</v>
      </c>
      <c r="J23" s="101"/>
      <c r="K23" s="104">
        <v>0</v>
      </c>
      <c r="L23" s="59"/>
      <c r="N23" s="65"/>
      <c r="O23" s="66"/>
      <c r="P23" s="67"/>
    </row>
    <row r="24" spans="2:22" ht="18" customHeight="1" thickBot="1" x14ac:dyDescent="0.35">
      <c r="B24" s="80"/>
      <c r="C24" s="81"/>
      <c r="D24" s="81"/>
      <c r="E24" s="81"/>
      <c r="F24" s="82"/>
      <c r="H24" s="56"/>
      <c r="I24" s="102"/>
      <c r="J24" s="103"/>
      <c r="K24" s="105"/>
      <c r="L24" s="59"/>
    </row>
    <row r="25" spans="2:22" ht="18" customHeight="1" x14ac:dyDescent="0.3">
      <c r="B25" s="42"/>
      <c r="C25" s="43"/>
      <c r="D25" s="43"/>
      <c r="E25" s="43"/>
      <c r="F25" s="44"/>
      <c r="H25" s="56"/>
      <c r="I25" s="83" t="s">
        <v>123</v>
      </c>
      <c r="J25" s="84"/>
      <c r="K25" s="104">
        <v>0</v>
      </c>
      <c r="L25" s="59"/>
    </row>
    <row r="26" spans="2:22" ht="18" customHeight="1" thickBot="1" x14ac:dyDescent="0.35">
      <c r="B26" s="42"/>
      <c r="C26" s="43"/>
      <c r="D26" s="43"/>
      <c r="E26" s="43"/>
      <c r="F26" s="44"/>
      <c r="H26" s="56"/>
      <c r="I26" s="85"/>
      <c r="J26" s="86"/>
      <c r="K26" s="105"/>
      <c r="L26" s="59"/>
    </row>
    <row r="27" spans="2:22" ht="18" customHeight="1" thickBot="1" x14ac:dyDescent="0.35">
      <c r="B27" s="80"/>
      <c r="C27" s="81"/>
      <c r="D27" s="81"/>
      <c r="E27" s="81"/>
      <c r="F27" s="82"/>
      <c r="H27" s="63"/>
      <c r="I27" s="61"/>
      <c r="J27" s="61"/>
      <c r="K27" s="61"/>
      <c r="L27" s="64"/>
    </row>
    <row r="28" spans="2:22" ht="21.75" customHeight="1" thickBot="1" x14ac:dyDescent="0.35">
      <c r="B28" s="42"/>
      <c r="C28" s="43"/>
      <c r="D28" s="43"/>
      <c r="E28" s="43"/>
      <c r="F28" s="44"/>
      <c r="H28" s="56"/>
      <c r="I28" s="43"/>
      <c r="J28" s="43"/>
      <c r="K28" s="43"/>
      <c r="L28" s="59"/>
    </row>
    <row r="29" spans="2:22" ht="18" customHeight="1" thickBot="1" x14ac:dyDescent="0.35">
      <c r="B29" s="42"/>
      <c r="C29" s="90" t="s">
        <v>109</v>
      </c>
      <c r="D29" s="91"/>
      <c r="E29" s="96">
        <v>0</v>
      </c>
      <c r="F29" s="44"/>
      <c r="H29" s="56"/>
      <c r="I29" s="83" t="s">
        <v>124</v>
      </c>
      <c r="J29" s="101"/>
      <c r="K29" s="104">
        <v>0</v>
      </c>
      <c r="L29" s="59"/>
    </row>
    <row r="30" spans="2:22" ht="18" customHeight="1" thickBot="1" x14ac:dyDescent="0.35">
      <c r="B30" s="42"/>
      <c r="C30" s="94"/>
      <c r="D30" s="95"/>
      <c r="E30" s="97"/>
      <c r="F30" s="44"/>
      <c r="H30" s="56"/>
      <c r="I30" s="102"/>
      <c r="J30" s="103"/>
      <c r="K30" s="105"/>
      <c r="L30" s="59"/>
      <c r="R30" s="39"/>
      <c r="S30" s="40"/>
      <c r="T30" s="40"/>
      <c r="U30" s="40"/>
      <c r="V30" s="41"/>
    </row>
    <row r="31" spans="2:22" ht="18" customHeight="1" x14ac:dyDescent="0.3">
      <c r="B31" s="42"/>
      <c r="C31" s="90" t="s">
        <v>136</v>
      </c>
      <c r="D31" s="91"/>
      <c r="E31" s="87">
        <v>0</v>
      </c>
      <c r="F31" s="44"/>
      <c r="H31" s="56"/>
      <c r="I31" s="106" t="s">
        <v>125</v>
      </c>
      <c r="J31" s="107"/>
      <c r="K31" s="108">
        <v>0</v>
      </c>
      <c r="L31" s="59"/>
      <c r="R31" s="42"/>
      <c r="S31" s="83" t="s">
        <v>115</v>
      </c>
      <c r="T31" s="84"/>
      <c r="U31" s="98">
        <v>0</v>
      </c>
      <c r="V31" s="44"/>
    </row>
    <row r="32" spans="2:22" ht="18" customHeight="1" thickBot="1" x14ac:dyDescent="0.35">
      <c r="B32" s="42"/>
      <c r="C32" s="92"/>
      <c r="D32" s="93"/>
      <c r="E32" s="88"/>
      <c r="F32" s="44"/>
      <c r="H32" s="56"/>
      <c r="I32" s="85"/>
      <c r="J32" s="86"/>
      <c r="K32" s="105"/>
      <c r="L32" s="59"/>
      <c r="R32" s="42"/>
      <c r="S32" s="85"/>
      <c r="T32" s="86"/>
      <c r="U32" s="99"/>
      <c r="V32" s="44"/>
    </row>
    <row r="33" spans="2:22" ht="18.75" customHeight="1" thickBot="1" x14ac:dyDescent="0.35">
      <c r="B33" s="60"/>
      <c r="C33" s="61"/>
      <c r="D33" s="61"/>
      <c r="E33" s="61"/>
      <c r="F33" s="62"/>
      <c r="H33" s="63"/>
      <c r="I33" s="61"/>
      <c r="J33" s="61"/>
      <c r="K33" s="61"/>
      <c r="L33" s="64"/>
      <c r="R33" s="60"/>
      <c r="S33" s="61"/>
      <c r="T33" s="61"/>
      <c r="U33" s="61"/>
      <c r="V33" s="62"/>
    </row>
    <row r="34" spans="2:22" ht="4.95" customHeight="1" x14ac:dyDescent="0.3"/>
    <row r="35" spans="2:22" ht="18" customHeight="1" x14ac:dyDescent="0.3">
      <c r="B35" s="68"/>
      <c r="C35" s="68"/>
      <c r="D35" s="69" t="s">
        <v>134</v>
      </c>
      <c r="E35" s="70" t="s">
        <v>135</v>
      </c>
      <c r="F35" s="68"/>
      <c r="G35" s="68"/>
      <c r="H35" s="68"/>
      <c r="I35" s="68"/>
      <c r="J35" s="68"/>
      <c r="K35" s="68"/>
      <c r="L35" s="68"/>
      <c r="M35" s="68"/>
      <c r="N35" s="68"/>
      <c r="O35" s="68"/>
      <c r="P35" s="68"/>
      <c r="Q35" s="68"/>
      <c r="R35" s="68"/>
      <c r="S35" s="68"/>
      <c r="T35" s="71"/>
    </row>
    <row r="37" spans="2:22" ht="8.25" customHeight="1" x14ac:dyDescent="0.3"/>
  </sheetData>
  <sheetProtection algorithmName="SHA-512" hashValue="AouNnCJRXoMgHOoslz9fC8NDN5mZQ28s08NYlMb8oQu4LcHXh6ISALYjMCE+sb+9gD/bTJ7lHxXltGSSveguzg==" saltValue="9TS9BfigPBVBbyAp459+4A==" spinCount="100000" sheet="1" objects="1" scenarios="1" selectLockedCells="1"/>
  <mergeCells count="43">
    <mergeCell ref="C4:E4"/>
    <mergeCell ref="I4:K4"/>
    <mergeCell ref="R4:V4"/>
    <mergeCell ref="N21:O22"/>
    <mergeCell ref="N4:P4"/>
    <mergeCell ref="N17:O18"/>
    <mergeCell ref="P17:P18"/>
    <mergeCell ref="N19:O20"/>
    <mergeCell ref="P19:P20"/>
    <mergeCell ref="S9:T10"/>
    <mergeCell ref="U9:U10"/>
    <mergeCell ref="P21:P22"/>
    <mergeCell ref="C9:D9"/>
    <mergeCell ref="I6:K6"/>
    <mergeCell ref="E6:E7"/>
    <mergeCell ref="I7:J7"/>
    <mergeCell ref="U31:U32"/>
    <mergeCell ref="I11:J12"/>
    <mergeCell ref="K11:K12"/>
    <mergeCell ref="I23:J24"/>
    <mergeCell ref="K23:K24"/>
    <mergeCell ref="I25:J26"/>
    <mergeCell ref="K25:K26"/>
    <mergeCell ref="I29:J30"/>
    <mergeCell ref="K29:K30"/>
    <mergeCell ref="I31:J32"/>
    <mergeCell ref="I19:J20"/>
    <mergeCell ref="K19:K20"/>
    <mergeCell ref="K31:K32"/>
    <mergeCell ref="I9:J9"/>
    <mergeCell ref="C6:D7"/>
    <mergeCell ref="B27:F27"/>
    <mergeCell ref="S31:T32"/>
    <mergeCell ref="E31:E32"/>
    <mergeCell ref="B15:F15"/>
    <mergeCell ref="B24:F24"/>
    <mergeCell ref="B14:F14"/>
    <mergeCell ref="C19:D20"/>
    <mergeCell ref="E19:E20"/>
    <mergeCell ref="C31:D32"/>
    <mergeCell ref="B16:F16"/>
    <mergeCell ref="C29:D30"/>
    <mergeCell ref="E29:E30"/>
  </mergeCells>
  <pageMargins left="0.7" right="0.7" top="0.78740157499999996" bottom="0.78740157499999996" header="0.3" footer="0.3"/>
  <pageSetup paperSize="9" scale="84"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71" r:id="rId4" name="Drop Down 23">
              <controlPr defaultSize="0" autoLine="0" autoPict="0" macro="[0]!Berechnung_Starten">
                <anchor>
                  <from>
                    <xdr:col>2</xdr:col>
                    <xdr:colOff>7620</xdr:colOff>
                    <xdr:row>14</xdr:row>
                    <xdr:rowOff>22860</xdr:rowOff>
                  </from>
                  <to>
                    <xdr:col>4</xdr:col>
                    <xdr:colOff>807720</xdr:colOff>
                    <xdr:row>14</xdr:row>
                    <xdr:rowOff>266700</xdr:rowOff>
                  </to>
                </anchor>
              </controlPr>
            </control>
          </mc:Choice>
        </mc:AlternateContent>
        <mc:AlternateContent xmlns:mc="http://schemas.openxmlformats.org/markup-compatibility/2006">
          <mc:Choice Requires="x14">
            <control shapeId="2072" r:id="rId5" name="Drop Down 24">
              <controlPr defaultSize="0" autoLine="0" autoPict="0" macro="[0]!Berechnung_Starten">
                <anchor>
                  <from>
                    <xdr:col>2</xdr:col>
                    <xdr:colOff>22860</xdr:colOff>
                    <xdr:row>15</xdr:row>
                    <xdr:rowOff>38100</xdr:rowOff>
                  </from>
                  <to>
                    <xdr:col>4</xdr:col>
                    <xdr:colOff>822960</xdr:colOff>
                    <xdr:row>15</xdr:row>
                    <xdr:rowOff>297180</xdr:rowOff>
                  </to>
                </anchor>
              </controlPr>
            </control>
          </mc:Choice>
        </mc:AlternateContent>
        <mc:AlternateContent xmlns:mc="http://schemas.openxmlformats.org/markup-compatibility/2006">
          <mc:Choice Requires="x14">
            <control shapeId="2073" r:id="rId6" name="Drop Down 25">
              <controlPr defaultSize="0" autoLine="0" autoPict="0" macro="[0]!Berechnung_Starten" altText="ttt">
                <anchor>
                  <from>
                    <xdr:col>2</xdr:col>
                    <xdr:colOff>7620</xdr:colOff>
                    <xdr:row>13</xdr:row>
                    <xdr:rowOff>0</xdr:rowOff>
                  </from>
                  <to>
                    <xdr:col>4</xdr:col>
                    <xdr:colOff>807720</xdr:colOff>
                    <xdr:row>13</xdr:row>
                    <xdr:rowOff>251460</xdr:rowOff>
                  </to>
                </anchor>
              </controlPr>
            </control>
          </mc:Choice>
        </mc:AlternateContent>
        <mc:AlternateContent xmlns:mc="http://schemas.openxmlformats.org/markup-compatibility/2006">
          <mc:Choice Requires="x14">
            <control shapeId="2074" r:id="rId7" name="Drop Down 26">
              <controlPr defaultSize="0" autoLine="0" autoPict="0" macro="[0]!Berechnung_Starten">
                <anchor moveWithCells="1">
                  <from>
                    <xdr:col>2</xdr:col>
                    <xdr:colOff>7620</xdr:colOff>
                    <xdr:row>11</xdr:row>
                    <xdr:rowOff>22860</xdr:rowOff>
                  </from>
                  <to>
                    <xdr:col>4</xdr:col>
                    <xdr:colOff>807720</xdr:colOff>
                    <xdr:row>12</xdr:row>
                    <xdr:rowOff>38100</xdr:rowOff>
                  </to>
                </anchor>
              </controlPr>
            </control>
          </mc:Choice>
        </mc:AlternateContent>
        <mc:AlternateContent xmlns:mc="http://schemas.openxmlformats.org/markup-compatibility/2006">
          <mc:Choice Requires="x14">
            <control shapeId="2075" r:id="rId8" name="Drop Down 27">
              <controlPr defaultSize="0" autoLine="0" autoPict="0" macro="[0]!Berechnung_Starten">
                <anchor moveWithCells="1">
                  <from>
                    <xdr:col>2</xdr:col>
                    <xdr:colOff>7620</xdr:colOff>
                    <xdr:row>9</xdr:row>
                    <xdr:rowOff>114300</xdr:rowOff>
                  </from>
                  <to>
                    <xdr:col>4</xdr:col>
                    <xdr:colOff>807720</xdr:colOff>
                    <xdr:row>10</xdr:row>
                    <xdr:rowOff>182880</xdr:rowOff>
                  </to>
                </anchor>
              </controlPr>
            </control>
          </mc:Choice>
        </mc:AlternateContent>
        <mc:AlternateContent xmlns:mc="http://schemas.openxmlformats.org/markup-compatibility/2006">
          <mc:Choice Requires="x14">
            <control shapeId="2076" r:id="rId9" name="Drop Down 28">
              <controlPr locked="0" defaultSize="0" autoLine="0" autoPict="0" macro="[0]!Berechnung_Starten">
                <anchor moveWithCells="1">
                  <from>
                    <xdr:col>13</xdr:col>
                    <xdr:colOff>99060</xdr:colOff>
                    <xdr:row>7</xdr:row>
                    <xdr:rowOff>60960</xdr:rowOff>
                  </from>
                  <to>
                    <xdr:col>19</xdr:col>
                    <xdr:colOff>1333500</xdr:colOff>
                    <xdr:row>8</xdr:row>
                    <xdr:rowOff>137160</xdr:rowOff>
                  </to>
                </anchor>
              </controlPr>
            </control>
          </mc:Choice>
        </mc:AlternateContent>
        <mc:AlternateContent xmlns:mc="http://schemas.openxmlformats.org/markup-compatibility/2006">
          <mc:Choice Requires="x14">
            <control shapeId="2092" r:id="rId10" name="Drop Down 44">
              <controlPr defaultSize="0" autoLine="0" autoPict="0" macro="[0]!Auswahl_Aufzahlung_KuG">
                <anchor moveWithCells="1">
                  <from>
                    <xdr:col>17</xdr:col>
                    <xdr:colOff>114300</xdr:colOff>
                    <xdr:row>5</xdr:row>
                    <xdr:rowOff>198120</xdr:rowOff>
                  </from>
                  <to>
                    <xdr:col>21</xdr:col>
                    <xdr:colOff>0</xdr:colOff>
                    <xdr:row>7</xdr:row>
                    <xdr:rowOff>0</xdr:rowOff>
                  </to>
                </anchor>
              </controlPr>
            </control>
          </mc:Choice>
        </mc:AlternateContent>
        <mc:AlternateContent xmlns:mc="http://schemas.openxmlformats.org/markup-compatibility/2006">
          <mc:Choice Requires="x14">
            <control shapeId="2096" r:id="rId11" name="Kontrollkästchen48">
              <controlPr defaultSize="0" autoFill="0" autoLine="0" autoPict="0" macro="[0]!Ratierliches_Entgelt_Haken">
                <anchor moveWithCells="1">
                  <from>
                    <xdr:col>2</xdr:col>
                    <xdr:colOff>106680</xdr:colOff>
                    <xdr:row>21</xdr:row>
                    <xdr:rowOff>99060</xdr:rowOff>
                  </from>
                  <to>
                    <xdr:col>2</xdr:col>
                    <xdr:colOff>480060</xdr:colOff>
                    <xdr:row>22</xdr:row>
                    <xdr:rowOff>68580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Q204"/>
  <sheetViews>
    <sheetView workbookViewId="0">
      <selection activeCell="H9" sqref="H9"/>
    </sheetView>
  </sheetViews>
  <sheetFormatPr baseColWidth="10" defaultRowHeight="14.4" x14ac:dyDescent="0.3"/>
  <cols>
    <col min="1" max="1" width="44.109375" style="6" customWidth="1"/>
    <col min="2" max="2" width="18.88671875" bestFit="1" customWidth="1"/>
    <col min="3" max="3" width="22" bestFit="1" customWidth="1"/>
    <col min="4" max="4" width="19" bestFit="1" customWidth="1"/>
    <col min="5" max="5" width="20.33203125" customWidth="1"/>
    <col min="6" max="6" width="26.88671875" bestFit="1" customWidth="1"/>
    <col min="7" max="7" width="7.5546875" customWidth="1"/>
    <col min="8" max="8" width="21.88671875" customWidth="1"/>
    <col min="9" max="9" width="13.88671875" customWidth="1"/>
    <col min="10" max="10" width="16.6640625" customWidth="1"/>
    <col min="11" max="11" width="4.88671875" customWidth="1"/>
    <col min="13" max="13" width="7.5546875" customWidth="1"/>
    <col min="14" max="14" width="44.5546875" style="21" bestFit="1" customWidth="1"/>
    <col min="15" max="16" width="11.44140625" style="25"/>
  </cols>
  <sheetData>
    <row r="1" spans="1:17" x14ac:dyDescent="0.3">
      <c r="A1" s="6" t="s">
        <v>58</v>
      </c>
      <c r="B1">
        <v>1</v>
      </c>
      <c r="C1">
        <v>0</v>
      </c>
      <c r="F1" s="12">
        <v>0.14599999999999999</v>
      </c>
      <c r="J1">
        <v>50</v>
      </c>
      <c r="N1" s="21">
        <v>0</v>
      </c>
      <c r="O1" s="25">
        <v>0</v>
      </c>
      <c r="P1" s="25">
        <v>0</v>
      </c>
      <c r="Q1">
        <v>0</v>
      </c>
    </row>
    <row r="2" spans="1:17" x14ac:dyDescent="0.3">
      <c r="B2">
        <v>3</v>
      </c>
      <c r="C2">
        <v>3</v>
      </c>
      <c r="D2">
        <v>2</v>
      </c>
      <c r="E2">
        <v>1</v>
      </c>
      <c r="F2">
        <v>22</v>
      </c>
      <c r="H2">
        <v>1</v>
      </c>
      <c r="I2">
        <v>2</v>
      </c>
      <c r="J2">
        <v>61</v>
      </c>
      <c r="L2">
        <v>2</v>
      </c>
      <c r="N2" s="21">
        <v>1</v>
      </c>
      <c r="O2" s="26">
        <v>5.8000000000000003E-2</v>
      </c>
      <c r="P2" s="26">
        <v>4.5999999999999999E-2</v>
      </c>
    </row>
    <row r="3" spans="1:17" x14ac:dyDescent="0.3">
      <c r="A3" s="7" t="s">
        <v>41</v>
      </c>
      <c r="B3" t="s">
        <v>0</v>
      </c>
      <c r="C3" t="s">
        <v>1</v>
      </c>
      <c r="D3" t="s">
        <v>2</v>
      </c>
      <c r="E3" t="s">
        <v>12</v>
      </c>
      <c r="F3" t="s">
        <v>107</v>
      </c>
      <c r="G3" t="s">
        <v>29</v>
      </c>
      <c r="H3" t="s">
        <v>70</v>
      </c>
      <c r="I3" t="s">
        <v>30</v>
      </c>
      <c r="J3" t="s">
        <v>28</v>
      </c>
      <c r="K3" t="s">
        <v>29</v>
      </c>
      <c r="O3" s="25" t="s">
        <v>79</v>
      </c>
      <c r="P3" s="25" t="s">
        <v>80</v>
      </c>
    </row>
    <row r="4" spans="1:17" x14ac:dyDescent="0.3">
      <c r="A4" s="4">
        <v>0</v>
      </c>
      <c r="B4" s="1" t="s">
        <v>40</v>
      </c>
      <c r="C4" t="s">
        <v>9</v>
      </c>
      <c r="D4" t="s">
        <v>10</v>
      </c>
      <c r="E4" t="s">
        <v>13</v>
      </c>
      <c r="F4" s="2" t="str">
        <f>F$3&amp;G4&amp;G$3</f>
        <v>Zusätzlicher Krankenversicherungsbeitrag  0 %</v>
      </c>
      <c r="G4" s="2">
        <v>0</v>
      </c>
      <c r="H4" s="2" t="s">
        <v>118</v>
      </c>
      <c r="I4" t="s">
        <v>31</v>
      </c>
      <c r="J4" t="str">
        <f>J$3&amp;K4&amp;K$3</f>
        <v>Kurzarbeit  0 %</v>
      </c>
      <c r="K4">
        <v>0</v>
      </c>
      <c r="L4" t="s">
        <v>36</v>
      </c>
      <c r="M4">
        <v>0</v>
      </c>
      <c r="N4" s="23" t="s">
        <v>86</v>
      </c>
      <c r="O4" s="26">
        <v>5.8000000000000003E-2</v>
      </c>
      <c r="P4" s="26">
        <v>4.5999999999999999E-2</v>
      </c>
    </row>
    <row r="5" spans="1:17" x14ac:dyDescent="0.3">
      <c r="A5" s="7" t="s">
        <v>43</v>
      </c>
      <c r="B5" s="1" t="s">
        <v>5</v>
      </c>
      <c r="C5" t="s">
        <v>16</v>
      </c>
      <c r="D5" t="s">
        <v>11</v>
      </c>
      <c r="E5" t="s">
        <v>14</v>
      </c>
      <c r="F5" s="2" t="str">
        <f t="shared" ref="F5:F57" si="0">F$3&amp;G5&amp;G$3</f>
        <v>Zusätzlicher Krankenversicherungsbeitrag  0,1 %</v>
      </c>
      <c r="G5">
        <v>0.1</v>
      </c>
      <c r="H5" s="2" t="s">
        <v>130</v>
      </c>
      <c r="I5" t="s">
        <v>32</v>
      </c>
      <c r="J5" t="str">
        <f t="shared" ref="J5:J68" si="1">J$3&amp;K5&amp;K$3</f>
        <v>Kurzarbeit  1 %</v>
      </c>
      <c r="K5">
        <v>1</v>
      </c>
      <c r="L5" t="s">
        <v>37</v>
      </c>
      <c r="M5">
        <v>0.5</v>
      </c>
      <c r="N5" s="24" t="s">
        <v>88</v>
      </c>
      <c r="O5" s="26">
        <v>0</v>
      </c>
      <c r="P5" s="26">
        <v>0</v>
      </c>
    </row>
    <row r="6" spans="1:17" x14ac:dyDescent="0.3">
      <c r="A6" s="4">
        <v>0</v>
      </c>
      <c r="B6" s="1" t="s">
        <v>6</v>
      </c>
      <c r="C6" t="s">
        <v>17</v>
      </c>
      <c r="E6" t="s">
        <v>15</v>
      </c>
      <c r="F6" s="2" t="str">
        <f t="shared" si="0"/>
        <v>Zusätzlicher Krankenversicherungsbeitrag  0,15 %</v>
      </c>
      <c r="G6">
        <v>0.15</v>
      </c>
      <c r="H6" s="2" t="s">
        <v>116</v>
      </c>
      <c r="J6" t="str">
        <f t="shared" si="1"/>
        <v>Kurzarbeit  2 %</v>
      </c>
      <c r="K6">
        <v>2</v>
      </c>
      <c r="L6" t="s">
        <v>38</v>
      </c>
      <c r="M6">
        <v>1</v>
      </c>
      <c r="N6" s="24" t="s">
        <v>89</v>
      </c>
      <c r="O6" s="26">
        <v>5.8000000000000003E-2</v>
      </c>
      <c r="P6" s="26">
        <v>4.5999999999999999E-2</v>
      </c>
    </row>
    <row r="7" spans="1:17" x14ac:dyDescent="0.3">
      <c r="A7" s="7" t="s">
        <v>42</v>
      </c>
      <c r="B7" s="1" t="s">
        <v>39</v>
      </c>
      <c r="C7" t="s">
        <v>18</v>
      </c>
      <c r="F7" s="2" t="str">
        <f t="shared" si="0"/>
        <v>Zusätzlicher Krankenversicherungsbeitrag  0,2 %</v>
      </c>
      <c r="G7">
        <v>0.2</v>
      </c>
      <c r="H7" s="2" t="s">
        <v>117</v>
      </c>
      <c r="J7" t="str">
        <f t="shared" si="1"/>
        <v>Kurzarbeit  3 %</v>
      </c>
      <c r="K7">
        <v>3</v>
      </c>
      <c r="M7">
        <v>1.5</v>
      </c>
      <c r="N7" s="22" t="s">
        <v>81</v>
      </c>
      <c r="O7" s="26">
        <v>5.8000000000000003E-2</v>
      </c>
      <c r="P7" s="26">
        <v>4.5999999999999999E-2</v>
      </c>
    </row>
    <row r="8" spans="1:17" x14ac:dyDescent="0.3">
      <c r="A8" s="5">
        <v>0</v>
      </c>
      <c r="B8" s="1" t="s">
        <v>7</v>
      </c>
      <c r="C8" t="s">
        <v>19</v>
      </c>
      <c r="F8" s="2" t="str">
        <f t="shared" si="0"/>
        <v>Zusätzlicher Krankenversicherungsbeitrag  0,25 %</v>
      </c>
      <c r="G8">
        <v>0.25</v>
      </c>
      <c r="H8" s="2" t="s">
        <v>140</v>
      </c>
      <c r="J8" t="str">
        <f t="shared" si="1"/>
        <v>Kurzarbeit  4 %</v>
      </c>
      <c r="K8">
        <v>4</v>
      </c>
      <c r="M8">
        <v>2</v>
      </c>
      <c r="N8" s="24" t="s">
        <v>90</v>
      </c>
      <c r="O8" s="26">
        <v>5.8000000000000003E-2</v>
      </c>
      <c r="P8" s="26">
        <v>4.5999999999999999E-2</v>
      </c>
    </row>
    <row r="9" spans="1:17" x14ac:dyDescent="0.3">
      <c r="A9" s="7" t="s">
        <v>44</v>
      </c>
      <c r="B9" s="1" t="s">
        <v>8</v>
      </c>
      <c r="C9" t="s">
        <v>22</v>
      </c>
      <c r="F9" s="2" t="str">
        <f t="shared" si="0"/>
        <v>Zusätzlicher Krankenversicherungsbeitrag  0,3 %</v>
      </c>
      <c r="G9">
        <v>0.3</v>
      </c>
      <c r="H9" s="2" t="s">
        <v>139</v>
      </c>
      <c r="J9" t="str">
        <f t="shared" si="1"/>
        <v>Kurzarbeit  5 %</v>
      </c>
      <c r="K9">
        <v>5</v>
      </c>
      <c r="M9">
        <v>2.5</v>
      </c>
      <c r="N9" s="22" t="s">
        <v>85</v>
      </c>
      <c r="O9" s="26">
        <v>5.8000000000000003E-2</v>
      </c>
      <c r="P9" s="26">
        <v>4.5999999999999999E-2</v>
      </c>
    </row>
    <row r="10" spans="1:17" x14ac:dyDescent="0.3">
      <c r="A10" s="3">
        <v>0</v>
      </c>
      <c r="B10" s="33"/>
      <c r="C10" t="s">
        <v>20</v>
      </c>
      <c r="F10" s="2" t="str">
        <f t="shared" si="0"/>
        <v>Zusätzlicher Krankenversicherungsbeitrag  0,35 %</v>
      </c>
      <c r="G10">
        <v>0.35</v>
      </c>
      <c r="H10" s="2"/>
      <c r="J10" t="str">
        <f t="shared" si="1"/>
        <v>Kurzarbeit  6 %</v>
      </c>
      <c r="K10">
        <v>6</v>
      </c>
      <c r="M10">
        <v>3</v>
      </c>
      <c r="N10" s="24" t="s">
        <v>91</v>
      </c>
      <c r="O10" s="26">
        <v>5.8000000000000003E-2</v>
      </c>
      <c r="P10" s="26">
        <v>4.5999999999999999E-2</v>
      </c>
    </row>
    <row r="11" spans="1:17" x14ac:dyDescent="0.3">
      <c r="A11" s="19" t="s">
        <v>45</v>
      </c>
      <c r="C11" t="s">
        <v>23</v>
      </c>
      <c r="F11" s="2" t="str">
        <f t="shared" si="0"/>
        <v>Zusätzlicher Krankenversicherungsbeitrag  0,4 %</v>
      </c>
      <c r="G11">
        <v>0.4</v>
      </c>
      <c r="H11" s="2"/>
      <c r="J11" t="str">
        <f t="shared" si="1"/>
        <v>Kurzarbeit  7 %</v>
      </c>
      <c r="K11">
        <v>7</v>
      </c>
      <c r="M11">
        <v>3.5</v>
      </c>
      <c r="N11" s="22" t="s">
        <v>84</v>
      </c>
      <c r="O11" s="26">
        <v>5.8000000000000003E-2</v>
      </c>
      <c r="P11" s="26">
        <v>4.5999999999999999E-2</v>
      </c>
    </row>
    <row r="12" spans="1:17" x14ac:dyDescent="0.3">
      <c r="A12" s="3">
        <v>0</v>
      </c>
      <c r="C12" t="s">
        <v>21</v>
      </c>
      <c r="F12" s="2" t="str">
        <f t="shared" si="0"/>
        <v>Zusätzlicher Krankenversicherungsbeitrag  0,45 %</v>
      </c>
      <c r="G12">
        <v>0.45</v>
      </c>
      <c r="H12" s="2"/>
      <c r="J12" t="str">
        <f t="shared" si="1"/>
        <v>Kurzarbeit  8 %</v>
      </c>
      <c r="K12">
        <v>8</v>
      </c>
      <c r="M12">
        <v>4</v>
      </c>
      <c r="N12" s="24" t="s">
        <v>92</v>
      </c>
      <c r="O12" s="26">
        <v>0.06</v>
      </c>
      <c r="P12" s="26">
        <v>4.5999999999999999E-2</v>
      </c>
    </row>
    <row r="13" spans="1:17" x14ac:dyDescent="0.3">
      <c r="A13" s="7" t="s">
        <v>46</v>
      </c>
      <c r="C13" t="s">
        <v>24</v>
      </c>
      <c r="F13" s="2" t="str">
        <f t="shared" si="0"/>
        <v>Zusätzlicher Krankenversicherungsbeitrag  0,5 %</v>
      </c>
      <c r="G13">
        <v>0.5</v>
      </c>
      <c r="H13" s="2"/>
      <c r="J13" t="str">
        <f t="shared" si="1"/>
        <v>Kurzarbeit  9 %</v>
      </c>
      <c r="K13">
        <v>9</v>
      </c>
      <c r="M13">
        <v>4.5</v>
      </c>
      <c r="N13" s="24" t="s">
        <v>93</v>
      </c>
      <c r="O13" s="26">
        <v>5.7500000000000002E-2</v>
      </c>
      <c r="P13" s="26">
        <v>4.7899999999999998E-2</v>
      </c>
    </row>
    <row r="14" spans="1:17" x14ac:dyDescent="0.3">
      <c r="A14" s="4">
        <v>0</v>
      </c>
      <c r="C14" t="s">
        <v>25</v>
      </c>
      <c r="F14" s="2" t="str">
        <f t="shared" si="0"/>
        <v>Zusätzlicher Krankenversicherungsbeitrag  0,55 %</v>
      </c>
      <c r="G14">
        <v>0.55000000000000004</v>
      </c>
      <c r="H14" s="2"/>
      <c r="J14" t="str">
        <f t="shared" si="1"/>
        <v>Kurzarbeit  10 %</v>
      </c>
      <c r="K14">
        <v>10</v>
      </c>
      <c r="M14">
        <v>5</v>
      </c>
      <c r="N14" s="24" t="s">
        <v>94</v>
      </c>
      <c r="O14" s="26">
        <v>5.8000000000000003E-2</v>
      </c>
      <c r="P14" s="26">
        <v>4.5999999999999999E-2</v>
      </c>
    </row>
    <row r="15" spans="1:17" x14ac:dyDescent="0.3">
      <c r="A15" s="7" t="s">
        <v>3</v>
      </c>
      <c r="C15" t="s">
        <v>27</v>
      </c>
      <c r="F15" s="2" t="str">
        <f t="shared" si="0"/>
        <v>Zusätzlicher Krankenversicherungsbeitrag  0,6 %</v>
      </c>
      <c r="G15">
        <v>0.6</v>
      </c>
      <c r="H15" s="2"/>
      <c r="J15" t="str">
        <f t="shared" si="1"/>
        <v>Kurzarbeit  11 %</v>
      </c>
      <c r="K15">
        <v>11</v>
      </c>
      <c r="M15">
        <v>5.5</v>
      </c>
      <c r="N15" s="24" t="s">
        <v>95</v>
      </c>
      <c r="O15" s="26">
        <v>5.8000000000000003E-2</v>
      </c>
      <c r="P15" s="26">
        <v>4.5999999999999999E-2</v>
      </c>
    </row>
    <row r="16" spans="1:17" x14ac:dyDescent="0.3">
      <c r="A16" s="3">
        <v>0</v>
      </c>
      <c r="C16" t="s">
        <v>26</v>
      </c>
      <c r="F16" s="2" t="str">
        <f t="shared" si="0"/>
        <v>Zusätzlicher Krankenversicherungsbeitrag  0,65 %</v>
      </c>
      <c r="G16">
        <v>0.65</v>
      </c>
      <c r="H16" s="2"/>
      <c r="J16" t="str">
        <f t="shared" si="1"/>
        <v>Kurzarbeit  12 %</v>
      </c>
      <c r="K16">
        <v>12</v>
      </c>
      <c r="M16">
        <v>6</v>
      </c>
      <c r="N16" s="24" t="s">
        <v>96</v>
      </c>
      <c r="O16" s="26">
        <v>5.8000000000000003E-2</v>
      </c>
      <c r="P16" s="26">
        <v>4.5999999999999999E-2</v>
      </c>
    </row>
    <row r="17" spans="1:16" x14ac:dyDescent="0.3">
      <c r="F17" s="2" t="str">
        <f t="shared" si="0"/>
        <v>Zusätzlicher Krankenversicherungsbeitrag  0,7 %</v>
      </c>
      <c r="G17">
        <v>0.7</v>
      </c>
      <c r="H17" s="2"/>
      <c r="J17" t="str">
        <f t="shared" si="1"/>
        <v>Kurzarbeit  13 %</v>
      </c>
      <c r="K17">
        <v>13</v>
      </c>
      <c r="M17">
        <v>6.5</v>
      </c>
      <c r="N17" s="24" t="s">
        <v>97</v>
      </c>
      <c r="O17" s="26">
        <v>5.8000000000000003E-2</v>
      </c>
      <c r="P17" s="26">
        <v>4.5999999999999999E-2</v>
      </c>
    </row>
    <row r="18" spans="1:16" x14ac:dyDescent="0.3">
      <c r="F18" s="2" t="str">
        <f t="shared" si="0"/>
        <v>Zusätzlicher Krankenversicherungsbeitrag  0,75 %</v>
      </c>
      <c r="G18">
        <v>0.75</v>
      </c>
      <c r="H18" s="2"/>
      <c r="J18" t="str">
        <f t="shared" si="1"/>
        <v>Kurzarbeit  14 %</v>
      </c>
      <c r="K18">
        <v>14</v>
      </c>
      <c r="M18">
        <v>7</v>
      </c>
      <c r="N18" s="24" t="s">
        <v>98</v>
      </c>
      <c r="O18" s="26">
        <v>5.7500000000000002E-2</v>
      </c>
      <c r="P18" s="26">
        <v>4.1700000000000001E-2</v>
      </c>
    </row>
    <row r="19" spans="1:16" x14ac:dyDescent="0.3">
      <c r="F19" s="2" t="str">
        <f t="shared" si="0"/>
        <v>Zusätzlicher Krankenversicherungsbeitrag  0,8 %</v>
      </c>
      <c r="G19">
        <v>0.8</v>
      </c>
      <c r="H19" s="2"/>
      <c r="J19" t="str">
        <f t="shared" si="1"/>
        <v>Kurzarbeit  15 %</v>
      </c>
      <c r="K19">
        <v>15</v>
      </c>
      <c r="M19">
        <v>7.5</v>
      </c>
      <c r="N19" s="22" t="s">
        <v>82</v>
      </c>
      <c r="O19" s="26">
        <v>5.8000000000000003E-2</v>
      </c>
      <c r="P19" s="26">
        <v>4.5999999999999999E-2</v>
      </c>
    </row>
    <row r="20" spans="1:16" x14ac:dyDescent="0.3">
      <c r="F20" s="2" t="str">
        <f t="shared" si="0"/>
        <v>Zusätzlicher Krankenversicherungsbeitrag  0,85 %</v>
      </c>
      <c r="G20">
        <v>0.85</v>
      </c>
      <c r="H20" s="2"/>
      <c r="J20" t="str">
        <f t="shared" si="1"/>
        <v>Kurzarbeit  16 %</v>
      </c>
      <c r="K20">
        <v>16</v>
      </c>
      <c r="M20">
        <v>8</v>
      </c>
      <c r="N20" s="24" t="s">
        <v>99</v>
      </c>
      <c r="O20" s="26">
        <v>5.8000000000000003E-2</v>
      </c>
      <c r="P20" s="26">
        <v>4.2000000000000003E-2</v>
      </c>
    </row>
    <row r="21" spans="1:16" x14ac:dyDescent="0.3">
      <c r="B21" s="14" t="s">
        <v>56</v>
      </c>
      <c r="C21" s="14" t="s">
        <v>57</v>
      </c>
      <c r="D21" s="27" t="s">
        <v>102</v>
      </c>
      <c r="F21" s="2" t="str">
        <f t="shared" si="0"/>
        <v>Zusätzlicher Krankenversicherungsbeitrag  0,9 %</v>
      </c>
      <c r="G21">
        <v>0.9</v>
      </c>
      <c r="H21" s="2"/>
      <c r="J21" t="str">
        <f t="shared" si="1"/>
        <v>Kurzarbeit  17 %</v>
      </c>
      <c r="K21">
        <v>17</v>
      </c>
      <c r="M21">
        <v>8.5</v>
      </c>
      <c r="N21" s="22" t="s">
        <v>83</v>
      </c>
      <c r="O21" s="26">
        <v>5.8000000000000003E-2</v>
      </c>
      <c r="P21" s="26">
        <v>4.5999999999999999E-2</v>
      </c>
    </row>
    <row r="22" spans="1:16" x14ac:dyDescent="0.3">
      <c r="A22" s="10" t="s">
        <v>47</v>
      </c>
      <c r="B22" s="15">
        <v>0</v>
      </c>
      <c r="C22" s="15">
        <v>0</v>
      </c>
      <c r="D22" s="15">
        <v>0</v>
      </c>
      <c r="F22" s="2" t="str">
        <f t="shared" si="0"/>
        <v>Zusätzlicher Krankenversicherungsbeitrag  0,95 %</v>
      </c>
      <c r="G22">
        <v>0.95</v>
      </c>
      <c r="H22" s="2"/>
      <c r="J22" t="str">
        <f t="shared" si="1"/>
        <v>Kurzarbeit  18 %</v>
      </c>
      <c r="K22">
        <v>18</v>
      </c>
      <c r="M22">
        <v>9</v>
      </c>
      <c r="N22" s="24" t="s">
        <v>87</v>
      </c>
      <c r="O22" s="26">
        <v>5.8000000000000003E-2</v>
      </c>
      <c r="P22" s="26">
        <v>4.2000000000000003E-2</v>
      </c>
    </row>
    <row r="23" spans="1:16" x14ac:dyDescent="0.3">
      <c r="A23" s="11" t="s">
        <v>48</v>
      </c>
      <c r="B23" s="16">
        <v>0</v>
      </c>
      <c r="C23" s="16">
        <v>0</v>
      </c>
      <c r="D23" s="16">
        <v>0</v>
      </c>
      <c r="F23" s="2" t="str">
        <f t="shared" si="0"/>
        <v>Zusätzlicher Krankenversicherungsbeitrag  1 %</v>
      </c>
      <c r="G23">
        <v>1</v>
      </c>
      <c r="H23" s="2"/>
      <c r="J23" t="str">
        <f t="shared" si="1"/>
        <v>Kurzarbeit  19 %</v>
      </c>
      <c r="K23">
        <v>19</v>
      </c>
      <c r="M23">
        <v>9.5</v>
      </c>
    </row>
    <row r="24" spans="1:16" x14ac:dyDescent="0.3">
      <c r="A24" s="11" t="s">
        <v>12</v>
      </c>
      <c r="B24" s="16">
        <v>0</v>
      </c>
      <c r="C24" s="16">
        <v>0</v>
      </c>
      <c r="D24" s="16">
        <v>0</v>
      </c>
      <c r="F24" s="2" t="str">
        <f t="shared" si="0"/>
        <v>Zusätzlicher Krankenversicherungsbeitrag  1,05 %</v>
      </c>
      <c r="G24">
        <v>1.05</v>
      </c>
      <c r="H24" s="2"/>
      <c r="J24" t="str">
        <f t="shared" si="1"/>
        <v>Kurzarbeit  20 %</v>
      </c>
      <c r="K24">
        <v>20</v>
      </c>
      <c r="M24">
        <v>10</v>
      </c>
      <c r="O24" s="26"/>
      <c r="P24" s="26"/>
    </row>
    <row r="25" spans="1:16" x14ac:dyDescent="0.3">
      <c r="A25" s="11" t="str">
        <f>IF(B12=0,"9,3% Rentenversicherung","Rentenversicherung")</f>
        <v>9,3% Rentenversicherung</v>
      </c>
      <c r="B25" s="16">
        <v>0</v>
      </c>
      <c r="C25" s="16">
        <v>0</v>
      </c>
      <c r="D25" s="16">
        <v>0</v>
      </c>
      <c r="F25" s="2" t="str">
        <f t="shared" si="0"/>
        <v>Zusätzlicher Krankenversicherungsbeitrag  1,1 %</v>
      </c>
      <c r="G25">
        <v>1.1000000000000001</v>
      </c>
      <c r="H25" s="2"/>
      <c r="J25" t="str">
        <f t="shared" si="1"/>
        <v>Kurzarbeit  21 %</v>
      </c>
      <c r="K25">
        <v>21</v>
      </c>
      <c r="M25">
        <v>10.5</v>
      </c>
    </row>
    <row r="26" spans="1:16" x14ac:dyDescent="0.3">
      <c r="A26" s="11" t="s">
        <v>54</v>
      </c>
      <c r="B26" s="16">
        <v>0</v>
      </c>
      <c r="C26" s="16">
        <v>0</v>
      </c>
      <c r="D26" s="16">
        <v>0</v>
      </c>
      <c r="F26" s="2" t="str">
        <f t="shared" si="0"/>
        <v>Zusätzlicher Krankenversicherungsbeitrag  1,15 %</v>
      </c>
      <c r="G26">
        <v>1.1499999999999999</v>
      </c>
      <c r="H26" s="2"/>
      <c r="J26" t="str">
        <f t="shared" si="1"/>
        <v>Kurzarbeit  22 %</v>
      </c>
      <c r="K26">
        <v>22</v>
      </c>
      <c r="M26">
        <v>11</v>
      </c>
      <c r="O26" s="26"/>
      <c r="P26" s="26"/>
    </row>
    <row r="27" spans="1:16" x14ac:dyDescent="0.3">
      <c r="A27" s="11" t="str">
        <f>IF(B12=1,"Pflegeversicherung",IF(B10=0,1.275,1.775)+IF(B8=0,0,0.25) &amp;"% Pflegeversicherung")</f>
        <v>1,525% Pflegeversicherung</v>
      </c>
      <c r="B27" s="16">
        <v>0</v>
      </c>
      <c r="C27" s="16">
        <v>0</v>
      </c>
      <c r="D27" s="16">
        <v>0</v>
      </c>
      <c r="F27" s="2" t="str">
        <f t="shared" si="0"/>
        <v>Zusätzlicher Krankenversicherungsbeitrag  1,2 %</v>
      </c>
      <c r="G27">
        <v>1.2</v>
      </c>
      <c r="H27" s="2"/>
      <c r="J27" t="str">
        <f t="shared" si="1"/>
        <v>Kurzarbeit  23 %</v>
      </c>
      <c r="K27">
        <v>23</v>
      </c>
      <c r="M27">
        <v>11.5</v>
      </c>
    </row>
    <row r="28" spans="1:16" x14ac:dyDescent="0.3">
      <c r="A28" s="11" t="s">
        <v>49</v>
      </c>
      <c r="B28" s="16">
        <v>0</v>
      </c>
      <c r="C28" s="16">
        <v>0</v>
      </c>
      <c r="D28" s="16">
        <v>0</v>
      </c>
      <c r="F28" s="2" t="str">
        <f t="shared" si="0"/>
        <v>Zusätzlicher Krankenversicherungsbeitrag  1,25 %</v>
      </c>
      <c r="G28">
        <v>1.25</v>
      </c>
      <c r="H28" s="2"/>
      <c r="J28" t="str">
        <f t="shared" si="1"/>
        <v>Kurzarbeit  24 %</v>
      </c>
      <c r="K28">
        <v>24</v>
      </c>
      <c r="M28">
        <v>12</v>
      </c>
    </row>
    <row r="29" spans="1:16" x14ac:dyDescent="0.3">
      <c r="A29" s="9" t="s">
        <v>50</v>
      </c>
      <c r="B29" s="8">
        <v>0</v>
      </c>
      <c r="C29" s="8">
        <v>0</v>
      </c>
      <c r="D29" s="8">
        <v>0</v>
      </c>
      <c r="F29" s="2" t="str">
        <f t="shared" si="0"/>
        <v>Zusätzlicher Krankenversicherungsbeitrag  1,3 %</v>
      </c>
      <c r="G29">
        <v>1.3</v>
      </c>
      <c r="H29" s="2"/>
      <c r="J29" t="str">
        <f t="shared" si="1"/>
        <v>Kurzarbeit  25 %</v>
      </c>
      <c r="K29">
        <v>25</v>
      </c>
      <c r="M29">
        <v>12.5</v>
      </c>
    </row>
    <row r="30" spans="1:16" x14ac:dyDescent="0.3">
      <c r="F30" s="2" t="str">
        <f t="shared" si="0"/>
        <v>Zusätzlicher Krankenversicherungsbeitrag  1,35 %</v>
      </c>
      <c r="G30">
        <v>1.35</v>
      </c>
      <c r="H30" s="2"/>
      <c r="J30" t="str">
        <f t="shared" si="1"/>
        <v>Kurzarbeit  26 %</v>
      </c>
      <c r="K30">
        <v>26</v>
      </c>
      <c r="M30">
        <v>13</v>
      </c>
    </row>
    <row r="31" spans="1:16" x14ac:dyDescent="0.3">
      <c r="A31" s="8" t="s">
        <v>51</v>
      </c>
      <c r="F31" s="2" t="str">
        <f t="shared" si="0"/>
        <v>Zusätzlicher Krankenversicherungsbeitrag  1,4 %</v>
      </c>
      <c r="G31">
        <v>1.4</v>
      </c>
      <c r="H31" s="2"/>
      <c r="J31" t="str">
        <f t="shared" si="1"/>
        <v>Kurzarbeit  27 %</v>
      </c>
      <c r="K31">
        <v>27</v>
      </c>
      <c r="M31">
        <v>13.5</v>
      </c>
    </row>
    <row r="32" spans="1:16" x14ac:dyDescent="0.3">
      <c r="A32" s="8">
        <v>0</v>
      </c>
      <c r="F32" s="2" t="str">
        <f t="shared" si="0"/>
        <v>Zusätzlicher Krankenversicherungsbeitrag  1,45 %</v>
      </c>
      <c r="G32">
        <v>1.45</v>
      </c>
      <c r="H32" s="2"/>
      <c r="J32" t="str">
        <f t="shared" si="1"/>
        <v>Kurzarbeit  28 %</v>
      </c>
      <c r="K32">
        <v>28</v>
      </c>
      <c r="M32">
        <v>14</v>
      </c>
    </row>
    <row r="33" spans="1:13" x14ac:dyDescent="0.3">
      <c r="A33" s="8" t="s">
        <v>42</v>
      </c>
      <c r="F33" s="2" t="str">
        <f t="shared" si="0"/>
        <v>Zusätzlicher Krankenversicherungsbeitrag  1,5 %</v>
      </c>
      <c r="G33">
        <v>1.5</v>
      </c>
      <c r="H33" s="2"/>
      <c r="J33" t="str">
        <f t="shared" si="1"/>
        <v>Kurzarbeit  29 %</v>
      </c>
      <c r="K33">
        <v>29</v>
      </c>
      <c r="M33">
        <v>14.5</v>
      </c>
    </row>
    <row r="34" spans="1:13" x14ac:dyDescent="0.3">
      <c r="A34" s="13">
        <v>0</v>
      </c>
      <c r="F34" s="2" t="str">
        <f t="shared" si="0"/>
        <v>Zusätzlicher Krankenversicherungsbeitrag  1,55 %</v>
      </c>
      <c r="G34">
        <v>1.55</v>
      </c>
      <c r="H34" s="2"/>
      <c r="J34" t="str">
        <f t="shared" si="1"/>
        <v>Kurzarbeit  30 %</v>
      </c>
      <c r="K34">
        <v>30</v>
      </c>
      <c r="M34">
        <v>15</v>
      </c>
    </row>
    <row r="35" spans="1:13" x14ac:dyDescent="0.3">
      <c r="F35" s="2" t="str">
        <f t="shared" si="0"/>
        <v>Zusätzlicher Krankenversicherungsbeitrag  1,6 %</v>
      </c>
      <c r="G35">
        <v>1.6</v>
      </c>
      <c r="H35" s="2"/>
      <c r="J35" t="str">
        <f t="shared" si="1"/>
        <v>Kurzarbeit  31 %</v>
      </c>
      <c r="K35">
        <v>31</v>
      </c>
      <c r="M35">
        <v>15.5</v>
      </c>
    </row>
    <row r="36" spans="1:13" x14ac:dyDescent="0.3">
      <c r="A36" s="8" t="s">
        <v>55</v>
      </c>
      <c r="F36" s="2" t="str">
        <f t="shared" si="0"/>
        <v>Zusätzlicher Krankenversicherungsbeitrag  1,65 %</v>
      </c>
      <c r="G36">
        <v>1.65</v>
      </c>
      <c r="H36" s="2"/>
      <c r="J36" t="str">
        <f t="shared" si="1"/>
        <v>Kurzarbeit  32 %</v>
      </c>
      <c r="K36">
        <v>32</v>
      </c>
      <c r="M36">
        <v>16</v>
      </c>
    </row>
    <row r="37" spans="1:13" x14ac:dyDescent="0.3">
      <c r="A37" s="8">
        <v>1198.1199999999999</v>
      </c>
      <c r="F37" s="2" t="str">
        <f t="shared" si="0"/>
        <v>Zusätzlicher Krankenversicherungsbeitrag  1,7 %</v>
      </c>
      <c r="G37">
        <v>1.7</v>
      </c>
      <c r="H37" s="2"/>
      <c r="J37" t="str">
        <f t="shared" si="1"/>
        <v>Kurzarbeit  33 %</v>
      </c>
      <c r="K37">
        <v>33</v>
      </c>
      <c r="M37">
        <v>16.5</v>
      </c>
    </row>
    <row r="38" spans="1:13" x14ac:dyDescent="0.3">
      <c r="F38" s="2" t="str">
        <f t="shared" si="0"/>
        <v>Zusätzlicher Krankenversicherungsbeitrag  1,75 %</v>
      </c>
      <c r="G38">
        <v>1.75</v>
      </c>
      <c r="H38" s="2"/>
      <c r="J38" t="str">
        <f t="shared" si="1"/>
        <v>Kurzarbeit  34 %</v>
      </c>
      <c r="K38">
        <v>34</v>
      </c>
      <c r="M38">
        <v>17</v>
      </c>
    </row>
    <row r="39" spans="1:13" x14ac:dyDescent="0.3">
      <c r="A39" s="8" t="s">
        <v>52</v>
      </c>
      <c r="B39" s="8">
        <v>0</v>
      </c>
      <c r="C39" s="8">
        <v>0</v>
      </c>
      <c r="F39" s="2" t="str">
        <f t="shared" si="0"/>
        <v>Zusätzlicher Krankenversicherungsbeitrag  1,8 %</v>
      </c>
      <c r="G39">
        <v>1.8</v>
      </c>
      <c r="H39" s="2"/>
      <c r="J39" t="str">
        <f t="shared" si="1"/>
        <v>Kurzarbeit  35 %</v>
      </c>
      <c r="K39">
        <v>35</v>
      </c>
      <c r="M39">
        <v>17.5</v>
      </c>
    </row>
    <row r="40" spans="1:13" x14ac:dyDescent="0.3">
      <c r="A40" s="8" t="s">
        <v>59</v>
      </c>
      <c r="B40" s="8">
        <v>0</v>
      </c>
      <c r="C40" s="8">
        <v>0</v>
      </c>
      <c r="F40" s="2" t="str">
        <f t="shared" si="0"/>
        <v>Zusätzlicher Krankenversicherungsbeitrag  1,85 %</v>
      </c>
      <c r="G40">
        <v>1.85</v>
      </c>
      <c r="H40" s="2"/>
      <c r="J40" t="str">
        <f t="shared" si="1"/>
        <v>Kurzarbeit  36 %</v>
      </c>
      <c r="K40">
        <v>36</v>
      </c>
      <c r="M40">
        <v>18</v>
      </c>
    </row>
    <row r="41" spans="1:13" ht="15" customHeight="1" x14ac:dyDescent="0.3">
      <c r="A41" s="8" t="s">
        <v>60</v>
      </c>
      <c r="B41" s="8">
        <v>0</v>
      </c>
      <c r="C41" s="8">
        <v>0</v>
      </c>
      <c r="F41" s="2" t="str">
        <f t="shared" si="0"/>
        <v>Zusätzlicher Krankenversicherungsbeitrag  1,9 %</v>
      </c>
      <c r="G41">
        <v>1.9</v>
      </c>
      <c r="H41" s="2"/>
      <c r="J41" t="str">
        <f t="shared" si="1"/>
        <v>Kurzarbeit  37 %</v>
      </c>
      <c r="K41">
        <v>37</v>
      </c>
      <c r="M41">
        <v>18.5</v>
      </c>
    </row>
    <row r="42" spans="1:13" ht="15" customHeight="1" x14ac:dyDescent="0.3">
      <c r="A42" s="8" t="s">
        <v>53</v>
      </c>
      <c r="B42" s="8">
        <v>0</v>
      </c>
      <c r="C42" s="8">
        <v>0</v>
      </c>
      <c r="F42" s="2" t="str">
        <f t="shared" si="0"/>
        <v>Zusätzlicher Krankenversicherungsbeitrag  1,95 %</v>
      </c>
      <c r="G42">
        <v>1.95</v>
      </c>
      <c r="H42" s="2"/>
      <c r="J42" t="str">
        <f t="shared" si="1"/>
        <v>Kurzarbeit  38 %</v>
      </c>
      <c r="K42">
        <v>38</v>
      </c>
      <c r="M42">
        <v>19</v>
      </c>
    </row>
    <row r="43" spans="1:13" x14ac:dyDescent="0.3">
      <c r="F43" s="2" t="str">
        <f t="shared" si="0"/>
        <v>Zusätzlicher Krankenversicherungsbeitrag  2 %</v>
      </c>
      <c r="G43">
        <v>2</v>
      </c>
      <c r="H43" s="2"/>
      <c r="J43" t="str">
        <f t="shared" si="1"/>
        <v>Kurzarbeit  39 %</v>
      </c>
      <c r="K43">
        <v>39</v>
      </c>
      <c r="M43">
        <v>19.5</v>
      </c>
    </row>
    <row r="44" spans="1:13" x14ac:dyDescent="0.3">
      <c r="A44" s="8" t="s">
        <v>64</v>
      </c>
      <c r="B44" s="8">
        <v>0</v>
      </c>
      <c r="C44" s="8">
        <v>0</v>
      </c>
      <c r="F44" s="2" t="str">
        <f t="shared" si="0"/>
        <v>Zusätzlicher Krankenversicherungsbeitrag  2,05 %</v>
      </c>
      <c r="G44">
        <v>2.0499999999999998</v>
      </c>
      <c r="H44" s="2"/>
      <c r="J44" t="str">
        <f t="shared" si="1"/>
        <v>Kurzarbeit  40 %</v>
      </c>
      <c r="K44">
        <v>40</v>
      </c>
      <c r="M44">
        <v>20</v>
      </c>
    </row>
    <row r="45" spans="1:13" x14ac:dyDescent="0.3">
      <c r="A45" s="8" t="s">
        <v>66</v>
      </c>
      <c r="B45" s="8">
        <v>0</v>
      </c>
      <c r="F45" s="2" t="str">
        <f t="shared" si="0"/>
        <v>Zusätzlicher Krankenversicherungsbeitrag  2,1 %</v>
      </c>
      <c r="G45">
        <v>2.1</v>
      </c>
      <c r="H45" s="2"/>
      <c r="J45" t="str">
        <f t="shared" si="1"/>
        <v>Kurzarbeit  41 %</v>
      </c>
      <c r="K45">
        <v>41</v>
      </c>
      <c r="M45">
        <v>20.5</v>
      </c>
    </row>
    <row r="46" spans="1:13" x14ac:dyDescent="0.3">
      <c r="A46" s="8" t="s">
        <v>67</v>
      </c>
      <c r="B46" s="8">
        <v>0</v>
      </c>
      <c r="F46" s="2" t="str">
        <f t="shared" si="0"/>
        <v>Zusätzlicher Krankenversicherungsbeitrag  2,15 %</v>
      </c>
      <c r="G46">
        <v>2.15</v>
      </c>
      <c r="H46" s="2"/>
      <c r="J46" t="str">
        <f t="shared" si="1"/>
        <v>Kurzarbeit  42 %</v>
      </c>
      <c r="K46">
        <v>42</v>
      </c>
      <c r="M46">
        <v>21</v>
      </c>
    </row>
    <row r="47" spans="1:13" x14ac:dyDescent="0.3">
      <c r="A47" s="8" t="s">
        <v>65</v>
      </c>
      <c r="B47" s="8">
        <v>0</v>
      </c>
      <c r="F47" s="2" t="str">
        <f t="shared" si="0"/>
        <v>Zusätzlicher Krankenversicherungsbeitrag  2,2 %</v>
      </c>
      <c r="G47">
        <v>2.2000000000000002</v>
      </c>
      <c r="H47" s="2"/>
      <c r="J47" t="str">
        <f t="shared" si="1"/>
        <v>Kurzarbeit  43 %</v>
      </c>
      <c r="K47">
        <v>43</v>
      </c>
      <c r="M47">
        <v>21.5</v>
      </c>
    </row>
    <row r="48" spans="1:13" x14ac:dyDescent="0.3">
      <c r="A48" s="8" t="s">
        <v>61</v>
      </c>
      <c r="B48" s="17">
        <v>0</v>
      </c>
      <c r="F48" s="2" t="str">
        <f t="shared" si="0"/>
        <v>Zusätzlicher Krankenversicherungsbeitrag  2,25 %</v>
      </c>
      <c r="G48">
        <v>2.25</v>
      </c>
      <c r="H48" s="2"/>
      <c r="J48" t="str">
        <f t="shared" si="1"/>
        <v>Kurzarbeit  44 %</v>
      </c>
      <c r="K48">
        <v>44</v>
      </c>
      <c r="M48">
        <v>22</v>
      </c>
    </row>
    <row r="49" spans="1:13" x14ac:dyDescent="0.3">
      <c r="A49" s="8" t="s">
        <v>62</v>
      </c>
      <c r="B49" s="17">
        <v>0</v>
      </c>
      <c r="F49" s="2" t="str">
        <f t="shared" si="0"/>
        <v>Zusätzlicher Krankenversicherungsbeitrag  2,3 %</v>
      </c>
      <c r="G49">
        <v>2.2999999999999998</v>
      </c>
      <c r="H49" s="2"/>
      <c r="J49" t="str">
        <f t="shared" si="1"/>
        <v>Kurzarbeit  45 %</v>
      </c>
      <c r="K49">
        <v>45</v>
      </c>
      <c r="M49">
        <v>22.5</v>
      </c>
    </row>
    <row r="50" spans="1:13" x14ac:dyDescent="0.3">
      <c r="A50" s="8" t="s">
        <v>63</v>
      </c>
      <c r="B50" s="17">
        <v>0</v>
      </c>
      <c r="F50" s="2" t="str">
        <f t="shared" si="0"/>
        <v>Zusätzlicher Krankenversicherungsbeitrag  2,35 %</v>
      </c>
      <c r="G50">
        <v>2.35</v>
      </c>
      <c r="H50" s="2"/>
      <c r="J50" t="str">
        <f t="shared" si="1"/>
        <v>Kurzarbeit  46 %</v>
      </c>
      <c r="K50">
        <v>46</v>
      </c>
      <c r="M50">
        <v>23</v>
      </c>
    </row>
    <row r="51" spans="1:13" x14ac:dyDescent="0.3">
      <c r="F51" s="2" t="str">
        <f t="shared" si="0"/>
        <v>Zusätzlicher Krankenversicherungsbeitrag  2,4 %</v>
      </c>
      <c r="G51">
        <v>2.4</v>
      </c>
      <c r="H51" s="2"/>
      <c r="J51" t="str">
        <f t="shared" si="1"/>
        <v>Kurzarbeit  47 %</v>
      </c>
      <c r="K51">
        <v>47</v>
      </c>
      <c r="M51">
        <v>23.5</v>
      </c>
    </row>
    <row r="52" spans="1:13" x14ac:dyDescent="0.3">
      <c r="A52" s="8" t="s">
        <v>34</v>
      </c>
      <c r="B52" s="8">
        <v>0</v>
      </c>
      <c r="F52" s="2" t="str">
        <f t="shared" si="0"/>
        <v>Zusätzlicher Krankenversicherungsbeitrag  2,45 %</v>
      </c>
      <c r="G52">
        <v>2.4500000000000002</v>
      </c>
      <c r="H52" s="2"/>
      <c r="J52" t="str">
        <f t="shared" si="1"/>
        <v>Kurzarbeit  48 %</v>
      </c>
      <c r="K52">
        <v>48</v>
      </c>
      <c r="M52">
        <v>24</v>
      </c>
    </row>
    <row r="53" spans="1:13" x14ac:dyDescent="0.3">
      <c r="A53" s="8" t="s">
        <v>68</v>
      </c>
      <c r="B53" s="13">
        <v>0</v>
      </c>
      <c r="F53" s="2" t="str">
        <f t="shared" si="0"/>
        <v>Zusätzlicher Krankenversicherungsbeitrag  2,5 %</v>
      </c>
      <c r="G53">
        <v>2.5</v>
      </c>
      <c r="H53" s="2"/>
      <c r="J53" t="str">
        <f t="shared" si="1"/>
        <v>Kurzarbeit  49 %</v>
      </c>
      <c r="K53">
        <v>49</v>
      </c>
      <c r="M53">
        <v>24.5</v>
      </c>
    </row>
    <row r="54" spans="1:13" x14ac:dyDescent="0.3">
      <c r="A54" s="8" t="s">
        <v>69</v>
      </c>
      <c r="B54" s="13">
        <v>1</v>
      </c>
      <c r="F54" s="2" t="str">
        <f t="shared" si="0"/>
        <v>Zusätzlicher Krankenversicherungsbeitrag  2,55 %</v>
      </c>
      <c r="G54">
        <v>2.5499999999999998</v>
      </c>
      <c r="H54" s="2"/>
      <c r="J54" t="str">
        <f t="shared" si="1"/>
        <v>Kurzarbeit  50 %</v>
      </c>
      <c r="K54">
        <v>50</v>
      </c>
      <c r="M54">
        <v>25</v>
      </c>
    </row>
    <row r="55" spans="1:13" x14ac:dyDescent="0.3">
      <c r="F55" s="2" t="str">
        <f t="shared" si="0"/>
        <v>Zusätzlicher Krankenversicherungsbeitrag  2,6 %</v>
      </c>
      <c r="G55">
        <v>2.6</v>
      </c>
      <c r="H55" s="2"/>
      <c r="J55" t="str">
        <f t="shared" si="1"/>
        <v>Kurzarbeit  51 %</v>
      </c>
      <c r="K55">
        <v>51</v>
      </c>
      <c r="M55">
        <v>25.5</v>
      </c>
    </row>
    <row r="56" spans="1:13" x14ac:dyDescent="0.3">
      <c r="A56" s="8" t="s">
        <v>71</v>
      </c>
      <c r="B56" s="18"/>
      <c r="F56" s="2" t="str">
        <f t="shared" si="0"/>
        <v>Zusätzlicher Krankenversicherungsbeitrag  2,65 %</v>
      </c>
      <c r="G56">
        <v>2.65</v>
      </c>
      <c r="H56" s="2"/>
      <c r="J56" t="str">
        <f t="shared" si="1"/>
        <v>Kurzarbeit  52 %</v>
      </c>
      <c r="K56">
        <v>52</v>
      </c>
      <c r="M56">
        <v>26</v>
      </c>
    </row>
    <row r="57" spans="1:13" x14ac:dyDescent="0.3">
      <c r="F57" s="2" t="str">
        <f t="shared" si="0"/>
        <v>Zusätzlicher Krankenversicherungsbeitrag  2,7 %</v>
      </c>
      <c r="G57">
        <v>2.7</v>
      </c>
      <c r="H57" s="2"/>
      <c r="J57" t="str">
        <f t="shared" si="1"/>
        <v>Kurzarbeit  53 %</v>
      </c>
      <c r="K57">
        <v>53</v>
      </c>
      <c r="M57">
        <v>26.5</v>
      </c>
    </row>
    <row r="58" spans="1:13" x14ac:dyDescent="0.3">
      <c r="A58" s="8" t="s">
        <v>78</v>
      </c>
      <c r="H58" s="2"/>
      <c r="J58" t="str">
        <f t="shared" si="1"/>
        <v>Kurzarbeit  54 %</v>
      </c>
      <c r="K58">
        <v>54</v>
      </c>
      <c r="M58">
        <v>27</v>
      </c>
    </row>
    <row r="59" spans="1:13" x14ac:dyDescent="0.3">
      <c r="A59" s="8" t="s">
        <v>72</v>
      </c>
      <c r="B59" s="20">
        <v>0</v>
      </c>
      <c r="H59" s="2"/>
      <c r="J59" t="str">
        <f t="shared" si="1"/>
        <v>Kurzarbeit  55 %</v>
      </c>
      <c r="K59">
        <v>55</v>
      </c>
      <c r="M59">
        <v>27.5</v>
      </c>
    </row>
    <row r="60" spans="1:13" x14ac:dyDescent="0.3">
      <c r="A60" s="8" t="s">
        <v>73</v>
      </c>
      <c r="B60" s="20">
        <v>0</v>
      </c>
      <c r="H60" s="2"/>
      <c r="J60" t="str">
        <f t="shared" si="1"/>
        <v>Kurzarbeit  56 %</v>
      </c>
      <c r="K60">
        <v>56</v>
      </c>
      <c r="M60">
        <v>28</v>
      </c>
    </row>
    <row r="61" spans="1:13" x14ac:dyDescent="0.3">
      <c r="A61" s="8" t="s">
        <v>74</v>
      </c>
      <c r="B61" s="20">
        <v>0</v>
      </c>
      <c r="H61" s="2"/>
      <c r="J61" t="str">
        <f t="shared" si="1"/>
        <v>Kurzarbeit  57 %</v>
      </c>
      <c r="K61">
        <v>57</v>
      </c>
      <c r="M61">
        <v>28.5</v>
      </c>
    </row>
    <row r="62" spans="1:13" x14ac:dyDescent="0.3">
      <c r="A62" s="8" t="s">
        <v>75</v>
      </c>
      <c r="B62" s="20">
        <v>0</v>
      </c>
      <c r="H62" s="2"/>
      <c r="J62" t="str">
        <f t="shared" si="1"/>
        <v>Kurzarbeit  58 %</v>
      </c>
      <c r="K62">
        <v>58</v>
      </c>
      <c r="M62">
        <v>29</v>
      </c>
    </row>
    <row r="63" spans="1:13" x14ac:dyDescent="0.3">
      <c r="A63" s="8" t="s">
        <v>76</v>
      </c>
      <c r="B63" s="20">
        <v>0</v>
      </c>
      <c r="H63" s="2"/>
      <c r="J63" t="str">
        <f t="shared" si="1"/>
        <v>Kurzarbeit  59 %</v>
      </c>
      <c r="K63">
        <v>59</v>
      </c>
      <c r="M63">
        <v>29.5</v>
      </c>
    </row>
    <row r="64" spans="1:13" x14ac:dyDescent="0.3">
      <c r="A64" s="8" t="s">
        <v>77</v>
      </c>
      <c r="B64" s="20">
        <v>0</v>
      </c>
      <c r="H64" s="2"/>
      <c r="J64" t="str">
        <f t="shared" si="1"/>
        <v>Kurzarbeit  60 %</v>
      </c>
      <c r="K64">
        <v>60</v>
      </c>
      <c r="M64">
        <v>30</v>
      </c>
    </row>
    <row r="65" spans="1:13" x14ac:dyDescent="0.3">
      <c r="H65" s="2"/>
      <c r="J65" t="str">
        <f t="shared" si="1"/>
        <v>Kurzarbeit  61 %</v>
      </c>
      <c r="K65">
        <v>61</v>
      </c>
      <c r="M65">
        <v>30.5</v>
      </c>
    </row>
    <row r="66" spans="1:13" x14ac:dyDescent="0.3">
      <c r="A66" s="8" t="s">
        <v>100</v>
      </c>
      <c r="B66" s="28">
        <v>0</v>
      </c>
      <c r="H66" s="2"/>
      <c r="J66" t="str">
        <f t="shared" si="1"/>
        <v>Kurzarbeit  62 %</v>
      </c>
      <c r="K66">
        <v>62</v>
      </c>
      <c r="M66">
        <v>31</v>
      </c>
    </row>
    <row r="67" spans="1:13" x14ac:dyDescent="0.3">
      <c r="A67" s="13" t="s">
        <v>101</v>
      </c>
      <c r="B67" s="28">
        <v>0</v>
      </c>
      <c r="H67" s="2"/>
      <c r="J67" t="str">
        <f t="shared" si="1"/>
        <v>Kurzarbeit  63 %</v>
      </c>
      <c r="K67">
        <v>63</v>
      </c>
      <c r="M67">
        <v>31.5</v>
      </c>
    </row>
    <row r="68" spans="1:13" x14ac:dyDescent="0.3">
      <c r="H68" s="2"/>
      <c r="J68" t="str">
        <f t="shared" si="1"/>
        <v>Kurzarbeit  64 %</v>
      </c>
      <c r="K68">
        <v>64</v>
      </c>
      <c r="M68">
        <v>32</v>
      </c>
    </row>
    <row r="69" spans="1:13" x14ac:dyDescent="0.3">
      <c r="A69" s="29" t="s">
        <v>119</v>
      </c>
      <c r="H69" s="2"/>
      <c r="J69" t="str">
        <f t="shared" ref="J69:J104" si="2">J$3&amp;K69&amp;K$3</f>
        <v>Kurzarbeit  65 %</v>
      </c>
      <c r="K69">
        <v>65</v>
      </c>
      <c r="M69">
        <v>32.5</v>
      </c>
    </row>
    <row r="70" spans="1:13" x14ac:dyDescent="0.3">
      <c r="A70" s="8"/>
      <c r="B70" s="18"/>
      <c r="C70" s="18">
        <v>0</v>
      </c>
      <c r="H70" s="2"/>
      <c r="J70" t="str">
        <f t="shared" si="2"/>
        <v>Kurzarbeit  66 %</v>
      </c>
      <c r="K70">
        <v>66</v>
      </c>
      <c r="M70">
        <v>33</v>
      </c>
    </row>
    <row r="71" spans="1:13" x14ac:dyDescent="0.3">
      <c r="A71" s="8"/>
      <c r="B71" s="18"/>
      <c r="C71" s="18">
        <v>0</v>
      </c>
      <c r="H71" s="2"/>
      <c r="J71" t="str">
        <f t="shared" si="2"/>
        <v>Kurzarbeit  67 %</v>
      </c>
      <c r="K71">
        <v>67</v>
      </c>
      <c r="M71">
        <v>33.5</v>
      </c>
    </row>
    <row r="72" spans="1:13" x14ac:dyDescent="0.3">
      <c r="A72" s="8"/>
      <c r="B72" s="18"/>
      <c r="C72" s="18">
        <v>0</v>
      </c>
      <c r="H72" s="2"/>
      <c r="J72" t="str">
        <f t="shared" si="2"/>
        <v>Kurzarbeit  68 %</v>
      </c>
      <c r="K72">
        <v>68</v>
      </c>
      <c r="M72">
        <v>34</v>
      </c>
    </row>
    <row r="73" spans="1:13" x14ac:dyDescent="0.3">
      <c r="A73" s="8"/>
      <c r="B73" s="18"/>
      <c r="C73" s="18">
        <v>0</v>
      </c>
      <c r="H73" s="2"/>
      <c r="J73" t="str">
        <f t="shared" si="2"/>
        <v>Kurzarbeit  69 %</v>
      </c>
      <c r="K73">
        <v>69</v>
      </c>
      <c r="M73">
        <v>34.5</v>
      </c>
    </row>
    <row r="74" spans="1:13" x14ac:dyDescent="0.3">
      <c r="A74" s="8"/>
      <c r="B74" s="18"/>
      <c r="C74" s="18">
        <v>0</v>
      </c>
      <c r="H74" s="2"/>
      <c r="J74" t="str">
        <f t="shared" si="2"/>
        <v>Kurzarbeit  70 %</v>
      </c>
      <c r="K74">
        <v>70</v>
      </c>
      <c r="M74">
        <v>35</v>
      </c>
    </row>
    <row r="75" spans="1:13" x14ac:dyDescent="0.3">
      <c r="H75" s="2"/>
      <c r="J75" t="str">
        <f t="shared" si="2"/>
        <v>Kurzarbeit  71 %</v>
      </c>
      <c r="K75">
        <v>71</v>
      </c>
      <c r="M75">
        <v>35.5</v>
      </c>
    </row>
    <row r="76" spans="1:13" ht="31.5" customHeight="1" x14ac:dyDescent="0.3">
      <c r="A76" s="30" t="s">
        <v>126</v>
      </c>
      <c r="B76" s="31" t="s">
        <v>127</v>
      </c>
      <c r="H76" s="2"/>
      <c r="J76" t="str">
        <f t="shared" si="2"/>
        <v>Kurzarbeit  72 %</v>
      </c>
      <c r="K76">
        <v>72</v>
      </c>
      <c r="M76">
        <v>36</v>
      </c>
    </row>
    <row r="77" spans="1:13" ht="47.25" customHeight="1" x14ac:dyDescent="0.3">
      <c r="A77" s="35" t="s">
        <v>129</v>
      </c>
      <c r="B77" s="32" t="s">
        <v>128</v>
      </c>
      <c r="H77" s="2"/>
      <c r="J77" t="str">
        <f t="shared" si="2"/>
        <v>Kurzarbeit  73 %</v>
      </c>
      <c r="K77">
        <v>73</v>
      </c>
      <c r="M77">
        <v>36.5</v>
      </c>
    </row>
    <row r="78" spans="1:13" ht="30" customHeight="1" x14ac:dyDescent="0.3">
      <c r="A78" s="30" t="s">
        <v>131</v>
      </c>
      <c r="B78" s="31" t="s">
        <v>127</v>
      </c>
      <c r="H78" s="2"/>
      <c r="J78" t="str">
        <f t="shared" si="2"/>
        <v>Kurzarbeit  74 %</v>
      </c>
      <c r="K78">
        <v>74</v>
      </c>
      <c r="M78">
        <v>37</v>
      </c>
    </row>
    <row r="79" spans="1:13" ht="45" customHeight="1" x14ac:dyDescent="0.3">
      <c r="A79" s="34" t="s">
        <v>137</v>
      </c>
      <c r="H79" s="2"/>
      <c r="J79" t="str">
        <f t="shared" si="2"/>
        <v>Kurzarbeit  75 %</v>
      </c>
      <c r="K79">
        <v>75</v>
      </c>
      <c r="M79">
        <v>37.5</v>
      </c>
    </row>
    <row r="80" spans="1:13" ht="47.25" customHeight="1" x14ac:dyDescent="0.3">
      <c r="A80" s="30" t="s">
        <v>133</v>
      </c>
      <c r="B80" s="31" t="s">
        <v>127</v>
      </c>
      <c r="H80" s="2"/>
      <c r="J80" t="str">
        <f t="shared" si="2"/>
        <v>Kurzarbeit  76 %</v>
      </c>
      <c r="K80">
        <v>76</v>
      </c>
      <c r="M80">
        <v>38</v>
      </c>
    </row>
    <row r="81" spans="1:13" ht="47.25" customHeight="1" x14ac:dyDescent="0.3">
      <c r="A81" s="34" t="s">
        <v>138</v>
      </c>
      <c r="H81" s="2"/>
      <c r="J81" t="str">
        <f t="shared" si="2"/>
        <v>Kurzarbeit  77 %</v>
      </c>
      <c r="K81">
        <v>77</v>
      </c>
      <c r="M81">
        <v>38.5</v>
      </c>
    </row>
    <row r="82" spans="1:13" x14ac:dyDescent="0.3">
      <c r="H82" s="2"/>
      <c r="J82" t="str">
        <f t="shared" si="2"/>
        <v>Kurzarbeit  78 %</v>
      </c>
      <c r="K82">
        <v>78</v>
      </c>
      <c r="M82">
        <v>39</v>
      </c>
    </row>
    <row r="83" spans="1:13" x14ac:dyDescent="0.3">
      <c r="H83" s="2"/>
      <c r="J83" t="str">
        <f t="shared" si="2"/>
        <v>Kurzarbeit  79 %</v>
      </c>
      <c r="K83">
        <v>79</v>
      </c>
      <c r="M83">
        <v>39.5</v>
      </c>
    </row>
    <row r="84" spans="1:13" x14ac:dyDescent="0.3">
      <c r="H84" s="2"/>
      <c r="J84" t="str">
        <f t="shared" si="2"/>
        <v>Kurzarbeit  80 %</v>
      </c>
      <c r="K84">
        <v>80</v>
      </c>
      <c r="M84">
        <v>40</v>
      </c>
    </row>
    <row r="85" spans="1:13" x14ac:dyDescent="0.3">
      <c r="H85" s="2"/>
      <c r="J85" t="str">
        <f t="shared" si="2"/>
        <v>Kurzarbeit  81 %</v>
      </c>
      <c r="K85">
        <v>81</v>
      </c>
      <c r="M85">
        <v>40.5</v>
      </c>
    </row>
    <row r="86" spans="1:13" x14ac:dyDescent="0.3">
      <c r="H86" s="2"/>
      <c r="J86" t="str">
        <f t="shared" si="2"/>
        <v>Kurzarbeit  82 %</v>
      </c>
      <c r="K86">
        <v>82</v>
      </c>
      <c r="M86">
        <v>41</v>
      </c>
    </row>
    <row r="87" spans="1:13" x14ac:dyDescent="0.3">
      <c r="H87" s="2"/>
      <c r="J87" t="str">
        <f t="shared" si="2"/>
        <v>Kurzarbeit  83 %</v>
      </c>
      <c r="K87">
        <v>83</v>
      </c>
      <c r="M87">
        <v>41.5</v>
      </c>
    </row>
    <row r="88" spans="1:13" x14ac:dyDescent="0.3">
      <c r="H88" s="2"/>
      <c r="J88" t="str">
        <f t="shared" si="2"/>
        <v>Kurzarbeit  84 %</v>
      </c>
      <c r="K88">
        <v>84</v>
      </c>
      <c r="M88">
        <v>42</v>
      </c>
    </row>
    <row r="89" spans="1:13" x14ac:dyDescent="0.3">
      <c r="H89" s="2"/>
      <c r="J89" t="str">
        <f t="shared" si="2"/>
        <v>Kurzarbeit  85 %</v>
      </c>
      <c r="K89">
        <v>85</v>
      </c>
      <c r="M89">
        <v>42.5</v>
      </c>
    </row>
    <row r="90" spans="1:13" x14ac:dyDescent="0.3">
      <c r="H90" s="2"/>
      <c r="J90" t="str">
        <f t="shared" si="2"/>
        <v>Kurzarbeit  86 %</v>
      </c>
      <c r="K90">
        <v>86</v>
      </c>
      <c r="M90">
        <v>43</v>
      </c>
    </row>
    <row r="91" spans="1:13" x14ac:dyDescent="0.3">
      <c r="H91" s="2"/>
      <c r="J91" t="str">
        <f t="shared" si="2"/>
        <v>Kurzarbeit  87 %</v>
      </c>
      <c r="K91">
        <v>87</v>
      </c>
      <c r="M91">
        <v>43.5</v>
      </c>
    </row>
    <row r="92" spans="1:13" x14ac:dyDescent="0.3">
      <c r="H92" s="2"/>
      <c r="J92" t="str">
        <f t="shared" si="2"/>
        <v>Kurzarbeit  88 %</v>
      </c>
      <c r="K92">
        <v>88</v>
      </c>
      <c r="M92">
        <v>44</v>
      </c>
    </row>
    <row r="93" spans="1:13" x14ac:dyDescent="0.3">
      <c r="H93" s="2"/>
      <c r="J93" t="str">
        <f t="shared" si="2"/>
        <v>Kurzarbeit  89 %</v>
      </c>
      <c r="K93">
        <v>89</v>
      </c>
      <c r="M93">
        <v>44.5</v>
      </c>
    </row>
    <row r="94" spans="1:13" x14ac:dyDescent="0.3">
      <c r="H94" s="2"/>
      <c r="J94" t="str">
        <f t="shared" si="2"/>
        <v>Kurzarbeit  90 %</v>
      </c>
      <c r="K94">
        <v>90</v>
      </c>
      <c r="M94">
        <v>45</v>
      </c>
    </row>
    <row r="95" spans="1:13" x14ac:dyDescent="0.3">
      <c r="H95" s="2"/>
      <c r="J95" t="str">
        <f t="shared" si="2"/>
        <v>Kurzarbeit  91 %</v>
      </c>
      <c r="K95">
        <v>91</v>
      </c>
      <c r="M95">
        <v>45.5</v>
      </c>
    </row>
    <row r="96" spans="1:13" x14ac:dyDescent="0.3">
      <c r="H96" s="2"/>
      <c r="J96" t="str">
        <f t="shared" si="2"/>
        <v>Kurzarbeit  92 %</v>
      </c>
      <c r="K96">
        <v>92</v>
      </c>
      <c r="M96">
        <v>46</v>
      </c>
    </row>
    <row r="97" spans="8:13" x14ac:dyDescent="0.3">
      <c r="H97" s="2"/>
      <c r="J97" t="str">
        <f t="shared" si="2"/>
        <v>Kurzarbeit  93 %</v>
      </c>
      <c r="K97">
        <v>93</v>
      </c>
      <c r="M97">
        <v>46.5</v>
      </c>
    </row>
    <row r="98" spans="8:13" x14ac:dyDescent="0.3">
      <c r="H98" s="2"/>
      <c r="J98" t="str">
        <f t="shared" si="2"/>
        <v>Kurzarbeit  94 %</v>
      </c>
      <c r="K98">
        <v>94</v>
      </c>
      <c r="M98">
        <v>47</v>
      </c>
    </row>
    <row r="99" spans="8:13" x14ac:dyDescent="0.3">
      <c r="H99" s="2"/>
      <c r="J99" t="str">
        <f t="shared" si="2"/>
        <v>Kurzarbeit  95 %</v>
      </c>
      <c r="K99">
        <v>95</v>
      </c>
      <c r="M99">
        <v>47.5</v>
      </c>
    </row>
    <row r="100" spans="8:13" x14ac:dyDescent="0.3">
      <c r="H100" s="2"/>
      <c r="J100" t="str">
        <f t="shared" si="2"/>
        <v>Kurzarbeit  96 %</v>
      </c>
      <c r="K100">
        <v>96</v>
      </c>
      <c r="M100">
        <v>48</v>
      </c>
    </row>
    <row r="101" spans="8:13" x14ac:dyDescent="0.3">
      <c r="H101" s="2"/>
      <c r="J101" t="str">
        <f t="shared" si="2"/>
        <v>Kurzarbeit  97 %</v>
      </c>
      <c r="K101">
        <v>97</v>
      </c>
      <c r="M101">
        <v>48.5</v>
      </c>
    </row>
    <row r="102" spans="8:13" x14ac:dyDescent="0.3">
      <c r="H102" s="2"/>
      <c r="J102" t="str">
        <f t="shared" si="2"/>
        <v>Kurzarbeit  98 %</v>
      </c>
      <c r="K102">
        <v>98</v>
      </c>
      <c r="M102">
        <v>49</v>
      </c>
    </row>
    <row r="103" spans="8:13" x14ac:dyDescent="0.3">
      <c r="H103" s="2"/>
      <c r="J103" t="str">
        <f t="shared" si="2"/>
        <v>Kurzarbeit  99 %</v>
      </c>
      <c r="K103">
        <v>99</v>
      </c>
      <c r="M103">
        <v>49.5</v>
      </c>
    </row>
    <row r="104" spans="8:13" x14ac:dyDescent="0.3">
      <c r="H104" s="2"/>
      <c r="J104" t="str">
        <f t="shared" si="2"/>
        <v>Kurzarbeit  100 %</v>
      </c>
      <c r="K104">
        <v>100</v>
      </c>
      <c r="M104">
        <v>50</v>
      </c>
    </row>
    <row r="105" spans="8:13" x14ac:dyDescent="0.3">
      <c r="H105" s="2"/>
      <c r="M105">
        <v>50.5</v>
      </c>
    </row>
    <row r="106" spans="8:13" x14ac:dyDescent="0.3">
      <c r="H106" s="2"/>
      <c r="M106">
        <v>51</v>
      </c>
    </row>
    <row r="107" spans="8:13" x14ac:dyDescent="0.3">
      <c r="H107" s="2"/>
      <c r="M107">
        <v>51.5</v>
      </c>
    </row>
    <row r="108" spans="8:13" x14ac:dyDescent="0.3">
      <c r="H108" s="2"/>
      <c r="M108">
        <v>52</v>
      </c>
    </row>
    <row r="109" spans="8:13" x14ac:dyDescent="0.3">
      <c r="H109" s="2"/>
      <c r="M109">
        <v>52.5</v>
      </c>
    </row>
    <row r="110" spans="8:13" x14ac:dyDescent="0.3">
      <c r="H110" s="2"/>
      <c r="M110">
        <v>53</v>
      </c>
    </row>
    <row r="111" spans="8:13" x14ac:dyDescent="0.3">
      <c r="H111" s="2"/>
      <c r="M111">
        <v>53.5</v>
      </c>
    </row>
    <row r="112" spans="8:13" x14ac:dyDescent="0.3">
      <c r="H112" s="2"/>
      <c r="M112">
        <v>54</v>
      </c>
    </row>
    <row r="113" spans="8:13" x14ac:dyDescent="0.3">
      <c r="H113" s="2"/>
      <c r="M113">
        <v>54.5</v>
      </c>
    </row>
    <row r="114" spans="8:13" x14ac:dyDescent="0.3">
      <c r="H114" s="2"/>
      <c r="M114">
        <v>55</v>
      </c>
    </row>
    <row r="115" spans="8:13" x14ac:dyDescent="0.3">
      <c r="H115" s="2"/>
      <c r="M115">
        <v>55.5</v>
      </c>
    </row>
    <row r="116" spans="8:13" x14ac:dyDescent="0.3">
      <c r="H116" s="2"/>
      <c r="M116">
        <v>56</v>
      </c>
    </row>
    <row r="117" spans="8:13" x14ac:dyDescent="0.3">
      <c r="H117" s="2"/>
      <c r="M117">
        <v>56.5</v>
      </c>
    </row>
    <row r="118" spans="8:13" x14ac:dyDescent="0.3">
      <c r="H118" s="2"/>
      <c r="M118">
        <v>57</v>
      </c>
    </row>
    <row r="119" spans="8:13" x14ac:dyDescent="0.3">
      <c r="H119" s="2"/>
      <c r="M119">
        <v>57.5</v>
      </c>
    </row>
    <row r="120" spans="8:13" x14ac:dyDescent="0.3">
      <c r="H120" s="2"/>
      <c r="M120">
        <v>58</v>
      </c>
    </row>
    <row r="121" spans="8:13" x14ac:dyDescent="0.3">
      <c r="H121" s="2"/>
      <c r="M121">
        <v>58.5</v>
      </c>
    </row>
    <row r="122" spans="8:13" x14ac:dyDescent="0.3">
      <c r="H122" s="2"/>
      <c r="M122">
        <v>59</v>
      </c>
    </row>
    <row r="123" spans="8:13" x14ac:dyDescent="0.3">
      <c r="H123" s="2"/>
      <c r="M123">
        <v>59.5</v>
      </c>
    </row>
    <row r="124" spans="8:13" x14ac:dyDescent="0.3">
      <c r="H124" s="2"/>
      <c r="M124">
        <v>60</v>
      </c>
    </row>
    <row r="125" spans="8:13" x14ac:dyDescent="0.3">
      <c r="H125" s="2"/>
      <c r="M125">
        <v>60.5</v>
      </c>
    </row>
    <row r="126" spans="8:13" x14ac:dyDescent="0.3">
      <c r="H126" s="2"/>
      <c r="M126">
        <v>61</v>
      </c>
    </row>
    <row r="127" spans="8:13" x14ac:dyDescent="0.3">
      <c r="H127" s="2"/>
      <c r="M127">
        <v>61.5</v>
      </c>
    </row>
    <row r="128" spans="8:13" x14ac:dyDescent="0.3">
      <c r="H128" s="2"/>
      <c r="M128">
        <v>62</v>
      </c>
    </row>
    <row r="129" spans="8:13" x14ac:dyDescent="0.3">
      <c r="H129" s="2"/>
      <c r="M129">
        <v>62.5</v>
      </c>
    </row>
    <row r="130" spans="8:13" x14ac:dyDescent="0.3">
      <c r="H130" s="2"/>
      <c r="M130">
        <v>63</v>
      </c>
    </row>
    <row r="131" spans="8:13" x14ac:dyDescent="0.3">
      <c r="H131" s="2"/>
      <c r="M131">
        <v>63.5</v>
      </c>
    </row>
    <row r="132" spans="8:13" x14ac:dyDescent="0.3">
      <c r="H132" s="2"/>
      <c r="M132">
        <v>64</v>
      </c>
    </row>
    <row r="133" spans="8:13" x14ac:dyDescent="0.3">
      <c r="H133" s="2"/>
      <c r="M133">
        <v>64.5</v>
      </c>
    </row>
    <row r="134" spans="8:13" x14ac:dyDescent="0.3">
      <c r="H134" s="2"/>
      <c r="M134">
        <v>65</v>
      </c>
    </row>
    <row r="135" spans="8:13" x14ac:dyDescent="0.3">
      <c r="H135" s="2"/>
      <c r="M135">
        <v>65.5</v>
      </c>
    </row>
    <row r="136" spans="8:13" x14ac:dyDescent="0.3">
      <c r="H136" s="2"/>
      <c r="M136">
        <v>66</v>
      </c>
    </row>
    <row r="137" spans="8:13" x14ac:dyDescent="0.3">
      <c r="H137" s="2"/>
      <c r="M137">
        <v>66.5</v>
      </c>
    </row>
    <row r="138" spans="8:13" x14ac:dyDescent="0.3">
      <c r="H138" s="2"/>
      <c r="M138">
        <v>67</v>
      </c>
    </row>
    <row r="139" spans="8:13" x14ac:dyDescent="0.3">
      <c r="H139" s="2"/>
      <c r="M139">
        <v>67.5</v>
      </c>
    </row>
    <row r="140" spans="8:13" x14ac:dyDescent="0.3">
      <c r="H140" s="2"/>
      <c r="M140">
        <v>68</v>
      </c>
    </row>
    <row r="141" spans="8:13" x14ac:dyDescent="0.3">
      <c r="H141" s="2"/>
      <c r="M141">
        <v>68.5</v>
      </c>
    </row>
    <row r="142" spans="8:13" x14ac:dyDescent="0.3">
      <c r="H142" s="2"/>
      <c r="M142">
        <v>69</v>
      </c>
    </row>
    <row r="143" spans="8:13" x14ac:dyDescent="0.3">
      <c r="H143" s="2"/>
      <c r="M143">
        <v>69.5</v>
      </c>
    </row>
    <row r="144" spans="8:13" x14ac:dyDescent="0.3">
      <c r="H144" s="2"/>
      <c r="M144">
        <v>70</v>
      </c>
    </row>
    <row r="145" spans="8:13" x14ac:dyDescent="0.3">
      <c r="H145" s="2"/>
      <c r="M145">
        <v>70.5</v>
      </c>
    </row>
    <row r="146" spans="8:13" x14ac:dyDescent="0.3">
      <c r="H146" s="2"/>
      <c r="M146">
        <v>71</v>
      </c>
    </row>
    <row r="147" spans="8:13" x14ac:dyDescent="0.3">
      <c r="H147" s="2"/>
      <c r="M147">
        <v>71.5</v>
      </c>
    </row>
    <row r="148" spans="8:13" x14ac:dyDescent="0.3">
      <c r="H148" s="2"/>
      <c r="M148">
        <v>72</v>
      </c>
    </row>
    <row r="149" spans="8:13" x14ac:dyDescent="0.3">
      <c r="H149" s="2"/>
      <c r="M149">
        <v>72.5</v>
      </c>
    </row>
    <row r="150" spans="8:13" x14ac:dyDescent="0.3">
      <c r="H150" s="2"/>
      <c r="M150">
        <v>73</v>
      </c>
    </row>
    <row r="151" spans="8:13" x14ac:dyDescent="0.3">
      <c r="H151" s="2"/>
      <c r="M151">
        <v>73.5</v>
      </c>
    </row>
    <row r="152" spans="8:13" x14ac:dyDescent="0.3">
      <c r="H152" s="2"/>
      <c r="M152">
        <v>74</v>
      </c>
    </row>
    <row r="153" spans="8:13" x14ac:dyDescent="0.3">
      <c r="H153" s="2"/>
      <c r="M153">
        <v>74.5</v>
      </c>
    </row>
    <row r="154" spans="8:13" x14ac:dyDescent="0.3">
      <c r="H154" s="2"/>
      <c r="M154">
        <v>75</v>
      </c>
    </row>
    <row r="155" spans="8:13" x14ac:dyDescent="0.3">
      <c r="H155" s="2"/>
      <c r="M155">
        <v>75.5</v>
      </c>
    </row>
    <row r="156" spans="8:13" x14ac:dyDescent="0.3">
      <c r="H156" s="2"/>
      <c r="M156">
        <v>76</v>
      </c>
    </row>
    <row r="157" spans="8:13" x14ac:dyDescent="0.3">
      <c r="H157" s="2"/>
      <c r="M157">
        <v>76.5</v>
      </c>
    </row>
    <row r="158" spans="8:13" x14ac:dyDescent="0.3">
      <c r="H158" s="2"/>
      <c r="M158">
        <v>77</v>
      </c>
    </row>
    <row r="159" spans="8:13" x14ac:dyDescent="0.3">
      <c r="H159" s="2"/>
      <c r="M159">
        <v>77.5</v>
      </c>
    </row>
    <row r="160" spans="8:13" x14ac:dyDescent="0.3">
      <c r="H160" s="2"/>
      <c r="M160">
        <v>78</v>
      </c>
    </row>
    <row r="161" spans="8:13" x14ac:dyDescent="0.3">
      <c r="H161" s="2"/>
      <c r="M161">
        <v>78.5</v>
      </c>
    </row>
    <row r="162" spans="8:13" x14ac:dyDescent="0.3">
      <c r="H162" s="2"/>
      <c r="M162">
        <v>79</v>
      </c>
    </row>
    <row r="163" spans="8:13" x14ac:dyDescent="0.3">
      <c r="H163" s="2"/>
      <c r="M163">
        <v>79.5</v>
      </c>
    </row>
    <row r="164" spans="8:13" x14ac:dyDescent="0.3">
      <c r="H164" s="2"/>
      <c r="M164">
        <v>80</v>
      </c>
    </row>
    <row r="165" spans="8:13" x14ac:dyDescent="0.3">
      <c r="H165" s="2"/>
      <c r="M165">
        <v>80.5</v>
      </c>
    </row>
    <row r="166" spans="8:13" x14ac:dyDescent="0.3">
      <c r="H166" s="2"/>
      <c r="M166">
        <v>81</v>
      </c>
    </row>
    <row r="167" spans="8:13" x14ac:dyDescent="0.3">
      <c r="H167" s="2"/>
      <c r="M167">
        <v>81.5</v>
      </c>
    </row>
    <row r="168" spans="8:13" x14ac:dyDescent="0.3">
      <c r="H168" s="2"/>
      <c r="M168">
        <v>82</v>
      </c>
    </row>
    <row r="169" spans="8:13" x14ac:dyDescent="0.3">
      <c r="H169" s="2"/>
      <c r="M169">
        <v>82.5</v>
      </c>
    </row>
    <row r="170" spans="8:13" x14ac:dyDescent="0.3">
      <c r="H170" s="2"/>
      <c r="M170">
        <v>83</v>
      </c>
    </row>
    <row r="171" spans="8:13" x14ac:dyDescent="0.3">
      <c r="H171" s="2"/>
      <c r="M171">
        <v>83.5</v>
      </c>
    </row>
    <row r="172" spans="8:13" x14ac:dyDescent="0.3">
      <c r="H172" s="2"/>
      <c r="M172">
        <v>84</v>
      </c>
    </row>
    <row r="173" spans="8:13" x14ac:dyDescent="0.3">
      <c r="H173" s="2"/>
      <c r="M173">
        <v>84.5</v>
      </c>
    </row>
    <row r="174" spans="8:13" x14ac:dyDescent="0.3">
      <c r="H174" s="2"/>
      <c r="M174">
        <v>85</v>
      </c>
    </row>
    <row r="175" spans="8:13" x14ac:dyDescent="0.3">
      <c r="H175" s="2"/>
      <c r="M175">
        <v>85.5</v>
      </c>
    </row>
    <row r="176" spans="8:13" x14ac:dyDescent="0.3">
      <c r="H176" s="2"/>
      <c r="M176">
        <v>86</v>
      </c>
    </row>
    <row r="177" spans="8:13" x14ac:dyDescent="0.3">
      <c r="H177" s="2"/>
      <c r="M177">
        <v>86.5</v>
      </c>
    </row>
    <row r="178" spans="8:13" x14ac:dyDescent="0.3">
      <c r="H178" s="2"/>
      <c r="M178">
        <v>87</v>
      </c>
    </row>
    <row r="179" spans="8:13" x14ac:dyDescent="0.3">
      <c r="H179" s="2"/>
      <c r="M179">
        <v>87.5</v>
      </c>
    </row>
    <row r="180" spans="8:13" x14ac:dyDescent="0.3">
      <c r="H180" s="2"/>
      <c r="M180">
        <v>88</v>
      </c>
    </row>
    <row r="181" spans="8:13" x14ac:dyDescent="0.3">
      <c r="H181" s="2"/>
      <c r="M181">
        <v>88.5</v>
      </c>
    </row>
    <row r="182" spans="8:13" x14ac:dyDescent="0.3">
      <c r="H182" s="2"/>
      <c r="M182">
        <v>89</v>
      </c>
    </row>
    <row r="183" spans="8:13" x14ac:dyDescent="0.3">
      <c r="H183" s="2"/>
      <c r="M183">
        <v>89.5</v>
      </c>
    </row>
    <row r="184" spans="8:13" x14ac:dyDescent="0.3">
      <c r="H184" s="2"/>
      <c r="M184">
        <v>90</v>
      </c>
    </row>
    <row r="185" spans="8:13" x14ac:dyDescent="0.3">
      <c r="H185" s="2"/>
      <c r="M185">
        <v>90.5</v>
      </c>
    </row>
    <row r="186" spans="8:13" x14ac:dyDescent="0.3">
      <c r="H186" s="2"/>
      <c r="M186">
        <v>91</v>
      </c>
    </row>
    <row r="187" spans="8:13" x14ac:dyDescent="0.3">
      <c r="H187" s="2"/>
      <c r="M187">
        <v>91.5</v>
      </c>
    </row>
    <row r="188" spans="8:13" x14ac:dyDescent="0.3">
      <c r="H188" s="2"/>
      <c r="M188">
        <v>92</v>
      </c>
    </row>
    <row r="189" spans="8:13" x14ac:dyDescent="0.3">
      <c r="H189" s="2"/>
      <c r="M189">
        <v>92.5</v>
      </c>
    </row>
    <row r="190" spans="8:13" x14ac:dyDescent="0.3">
      <c r="H190" s="2"/>
      <c r="M190">
        <v>93</v>
      </c>
    </row>
    <row r="191" spans="8:13" x14ac:dyDescent="0.3">
      <c r="H191" s="2"/>
      <c r="M191">
        <v>93.5</v>
      </c>
    </row>
    <row r="192" spans="8:13" x14ac:dyDescent="0.3">
      <c r="H192" s="2"/>
      <c r="M192">
        <v>94</v>
      </c>
    </row>
    <row r="193" spans="8:13" x14ac:dyDescent="0.3">
      <c r="H193" s="2"/>
      <c r="M193">
        <v>94.5</v>
      </c>
    </row>
    <row r="194" spans="8:13" x14ac:dyDescent="0.3">
      <c r="H194" s="2"/>
      <c r="M194">
        <v>95</v>
      </c>
    </row>
    <row r="195" spans="8:13" x14ac:dyDescent="0.3">
      <c r="H195" s="2"/>
      <c r="M195">
        <v>95.5</v>
      </c>
    </row>
    <row r="196" spans="8:13" x14ac:dyDescent="0.3">
      <c r="H196" s="2"/>
      <c r="M196">
        <v>96</v>
      </c>
    </row>
    <row r="197" spans="8:13" x14ac:dyDescent="0.3">
      <c r="H197" s="2"/>
      <c r="M197">
        <v>96.5</v>
      </c>
    </row>
    <row r="198" spans="8:13" x14ac:dyDescent="0.3">
      <c r="H198" s="2"/>
      <c r="M198">
        <v>97</v>
      </c>
    </row>
    <row r="199" spans="8:13" x14ac:dyDescent="0.3">
      <c r="H199" s="2"/>
      <c r="M199">
        <v>97.5</v>
      </c>
    </row>
    <row r="200" spans="8:13" x14ac:dyDescent="0.3">
      <c r="H200" s="2"/>
      <c r="M200">
        <v>98</v>
      </c>
    </row>
    <row r="201" spans="8:13" x14ac:dyDescent="0.3">
      <c r="H201" s="2"/>
      <c r="M201">
        <v>98.5</v>
      </c>
    </row>
    <row r="202" spans="8:13" x14ac:dyDescent="0.3">
      <c r="H202" s="2"/>
      <c r="M202">
        <v>99</v>
      </c>
    </row>
    <row r="203" spans="8:13" x14ac:dyDescent="0.3">
      <c r="H203" s="2"/>
      <c r="M203">
        <v>99.5</v>
      </c>
    </row>
    <row r="204" spans="8:13" x14ac:dyDescent="0.3">
      <c r="H204" s="2"/>
      <c r="M204">
        <v>100</v>
      </c>
    </row>
  </sheetData>
  <sortState ref="N5:P21">
    <sortCondition ref="N4"/>
  </sortState>
  <phoneticPr fontId="2" type="noConversion"/>
  <pageMargins left="0.7" right="0.7" top="0.78740157499999996" bottom="0.78740157499999996"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Erläuterungen</vt:lpstr>
      <vt:lpstr>KuG-Rechner</vt:lpstr>
      <vt:lpstr>Tabelle3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dc:creator>
  <cp:lastModifiedBy>Vetter, Stephan</cp:lastModifiedBy>
  <cp:lastPrinted>2020-03-24T10:10:23Z</cp:lastPrinted>
  <dcterms:created xsi:type="dcterms:W3CDTF">2020-03-13T08:20:26Z</dcterms:created>
  <dcterms:modified xsi:type="dcterms:W3CDTF">2020-04-02T09:56:49Z</dcterms:modified>
</cp:coreProperties>
</file>